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/>
  <mc:AlternateContent xmlns:mc="http://schemas.openxmlformats.org/markup-compatibility/2006">
    <mc:Choice Requires="x15">
      <x15ac:absPath xmlns:x15ac="http://schemas.microsoft.com/office/spreadsheetml/2010/11/ac" url="/Users/pamelaperaltamoscote/Downloads/"/>
    </mc:Choice>
  </mc:AlternateContent>
  <xr:revisionPtr revIDLastSave="0" documentId="13_ncr:1_{FADC9013-8048-8640-9B72-4B39A57EFB3A}" xr6:coauthVersionLast="47" xr6:coauthVersionMax="47" xr10:uidLastSave="{00000000-0000-0000-0000-000000000000}"/>
  <bookViews>
    <workbookView xWindow="0" yWindow="0" windowWidth="27320" windowHeight="15360" xr2:uid="{00000000-000D-0000-FFFF-FFFF00000000}"/>
  </bookViews>
  <sheets>
    <sheet name="Adquisiciones  " sheetId="2" r:id="rId1"/>
    <sheet name="Hoja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7" i="2" l="1"/>
  <c r="H32" i="2" l="1"/>
  <c r="H58" i="2" l="1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B15" i="2" s="1"/>
  <c r="I11" i="4" l="1"/>
  <c r="I3" i="4"/>
  <c r="F2" i="4"/>
  <c r="F10" i="4"/>
  <c r="F37" i="4"/>
  <c r="B10" i="2" l="1"/>
</calcChain>
</file>

<file path=xl/sharedStrings.xml><?xml version="1.0" encoding="utf-8"?>
<sst xmlns="http://schemas.openxmlformats.org/spreadsheetml/2006/main" count="626" uniqueCount="211">
  <si>
    <t>Descripción</t>
  </si>
  <si>
    <t>Fecha estimada de inicio de proceso de selección (mes)</t>
  </si>
  <si>
    <t>Fecha estimada de presentación de ofertas (mes)</t>
  </si>
  <si>
    <t xml:space="preserve">Modalidad de selección </t>
  </si>
  <si>
    <t>Fuente de los recursos</t>
  </si>
  <si>
    <t>Valor total estimado</t>
  </si>
  <si>
    <t>¿Se requieren vigencias futuras?</t>
  </si>
  <si>
    <t>Estado de solicitud de vigencias futuras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</si>
  <si>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</si>
  <si>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</si>
  <si>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</si>
  <si>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</si>
  <si>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No</t>
  </si>
  <si>
    <t>NA</t>
  </si>
  <si>
    <t>Expedición de proceso</t>
  </si>
  <si>
    <t>Rubro preupuestal</t>
  </si>
  <si>
    <t>Nombre</t>
  </si>
  <si>
    <t>Dirección</t>
  </si>
  <si>
    <t>Teléfono</t>
  </si>
  <si>
    <t>Página web</t>
  </si>
  <si>
    <t>Misión y visión</t>
  </si>
  <si>
    <t xml:space="preserve">Valor total del PAA </t>
  </si>
  <si>
    <t>Límite de contratación menor cuantía</t>
  </si>
  <si>
    <t>Límite de contratación mínima cuantía</t>
  </si>
  <si>
    <t>OBJETIVO</t>
  </si>
  <si>
    <t>ESTRATEGIAS</t>
  </si>
  <si>
    <t>ACCIONES</t>
  </si>
  <si>
    <t>Adelantar el 100% de las actividades de seguimiento a la inversión.
Actividades:
Actualización del Plan Anual de Adquisiciones
Ejecución mensual  Plan Anual de Adquisiciones</t>
  </si>
  <si>
    <t>PRODUCTOS</t>
  </si>
  <si>
    <t>Todos los contratos firmados y metas ejecutadas en la vigencia</t>
  </si>
  <si>
    <t>INDICADORES</t>
  </si>
  <si>
    <t>MAPA DE RIESGOS
(Riegos asociados al proceso directa o indirectamente)</t>
  </si>
  <si>
    <t>PROCESOS P.A.A  DETALLADOS POR PROYECTOS DE INVERSIÓN Y GASTOS DE FUNCIONAMIENTO</t>
  </si>
  <si>
    <t xml:space="preserve">El Plan Anual de Adquisiciones (PAA)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</si>
  <si>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PLAN ANUAL DE ADQUISICIONES CONSOLIDADO 2022</t>
  </si>
  <si>
    <t>INSTITUTO DE TRÁNSITO, TRANSPORTE Y MOVILIDAD DISTRITAL -INSTRAMD-</t>
  </si>
  <si>
    <t>PROFESIONAL UNIVERSITARIO - ÁREA ADMINISTRATIVA Y FINANCIERA</t>
  </si>
  <si>
    <t>PROFESIONAL UNIVERSITARIO - ÁREA DE SISTEMAS Y SOPORTE TECNOLÓGICO</t>
  </si>
  <si>
    <t>PROFESIONAL UNIVERSITARIO - ÁREA DE GESTIÓN OPERATIVA</t>
  </si>
  <si>
    <t>CARRERA 7 No. 21 - 15</t>
  </si>
  <si>
    <t>Realizar la programación, ajustes y seguimiento del Plan Anual de Adquisiciones-PAA de cada una de las vigencias fiscales, y la aprobación de las disponibilidades presupuestales correspondientes, con el fin de planear y gestionar los recursos asignados al Instituto de Tránsito, transporte y Movilidad Distrita -INSTRAMD-
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</t>
  </si>
  <si>
    <t xml:space="preserve">Mantener bases de información actualizadas en los portales web de acceso a la ciudadanía y de contratación pública, de las adquisiciones de bienes, obras y servicios, con las cuales el INSTRAMD alcanzará el logro de sus objetivos y metas institucionales y del sector. </t>
  </si>
  <si>
    <t>Adelantar el 100% de las actividades de seguimiento a la inversión:
Indicadores de gestión:
Sumatoria de porcentaje de avance de las actividades ejecutadas / Total de porcentaje de avance programado. Fuente: Oficina Financiera.</t>
  </si>
  <si>
    <t>El PAA y su adecuado seguimiento, aportan a los controles a los  riesgos institucionales, específicamente a: Implementación de un plan, programa o proyecto que impacte negativamente el índice de víctimas fatales y lesionadas en siniestros de tránsito,  Formulación de planes, programas o proyectos que no estén encaminados a la sostenibilidad ambiental, económica y social de la movilidad del Distrito. Efectuar la Rendición de cuentas que no involucre a la ciudadanía y todos los grupos de interés.</t>
  </si>
  <si>
    <t xml:space="preserve">INFORME PLAN ANUAL DE ADQUISICIONES 2022 </t>
  </si>
  <si>
    <t xml:space="preserve">1. INFORMACIÓN GENERAL DE LA ENTIDAD
</t>
  </si>
  <si>
    <t>2. ADQUISICIONES PLANEADAS</t>
  </si>
  <si>
    <r>
      <rPr>
        <b/>
        <sz val="12"/>
        <color indexed="8"/>
        <rFont val="Arial Narrow"/>
        <family val="2"/>
      </rPr>
      <t xml:space="preserve">Misión: </t>
    </r>
    <r>
      <rPr>
        <sz val="12"/>
        <color indexed="8"/>
        <rFont val="Arial Narrow"/>
        <family val="2"/>
      </rPr>
      <t xml:space="preserve">servimos como autoridad de tránsito y transporte y movilidad de riohacha, prestadora de servicio, encargada de planificar, regular, promover y controlar la actividad de transporte terrestre, la circulación peatonal y vehicular, brindando con un excelente servicio  la comunidad promoviendo y fomentando cultura de seguridad vial con gestión ética y transparente.
</t>
    </r>
    <r>
      <rPr>
        <b/>
        <sz val="12"/>
        <color indexed="8"/>
        <rFont val="Arial Narrow"/>
        <family val="2"/>
      </rPr>
      <t xml:space="preserve">Visión: </t>
    </r>
    <r>
      <rPr>
        <sz val="12"/>
        <color indexed="8"/>
        <rFont val="Arial Narrow"/>
        <family val="2"/>
      </rPr>
      <t>a 2023 el Instituto de Transito y  Transporte de mmovilidad distrital de riohacha será referente a nivel regional como ente impulsador y pormtor de la orgaización vial, a través de la calidad en la prestación de servicio, generando credibilidad administrativa, tecnología creativa y equipo humano competente con el propósito de salvaguardar la vida en las vías.</t>
    </r>
  </si>
  <si>
    <t>equipos de oficina</t>
  </si>
  <si>
    <t>equipos de computación</t>
  </si>
  <si>
    <t xml:space="preserve"> y comunicación</t>
  </si>
  <si>
    <t>equipo de transporte</t>
  </si>
  <si>
    <t>muebles y enseres</t>
  </si>
  <si>
    <t>dotación de personalidad</t>
  </si>
  <si>
    <t>Otros bienes transportables (excepto productos metálicos, maquinaria y equipo)</t>
  </si>
  <si>
    <t>Servicio de correo</t>
  </si>
  <si>
    <t>Servicio de transporte</t>
  </si>
  <si>
    <t>Energía eléctrica</t>
  </si>
  <si>
    <t>Acueducto y alcantarillado</t>
  </si>
  <si>
    <t>Seguros y pólizas</t>
  </si>
  <si>
    <t>Arrendamientos Bienes Inmuebles</t>
  </si>
  <si>
    <t>Arrendamientos Bienes Muebles</t>
  </si>
  <si>
    <t>Comisiones, intereses y gastos bancarios</t>
  </si>
  <si>
    <t>Gravamen movimientos financieros</t>
  </si>
  <si>
    <t>Honorarios profesionales administrativos</t>
  </si>
  <si>
    <t>Honorarios profesionales operativos</t>
  </si>
  <si>
    <t>Servicios técnicos administrativos</t>
  </si>
  <si>
    <t>Servicios técnicos operativos</t>
  </si>
  <si>
    <t>Publicidad  medios de comunicación</t>
  </si>
  <si>
    <t>Impresos, suscripciones, publicaciones y prensa</t>
  </si>
  <si>
    <t>Telefonía fija, móvil e internet</t>
  </si>
  <si>
    <t>Mantenimiento Infraestructura física</t>
  </si>
  <si>
    <t>Mantenimiento Bienes muebles</t>
  </si>
  <si>
    <t>Vigilancia privada y seguridad</t>
  </si>
  <si>
    <t>Adquisición y/o actualización de software</t>
  </si>
  <si>
    <t>Sistematización de tramites</t>
  </si>
  <si>
    <t>Servicio de fumigación</t>
  </si>
  <si>
    <t>Servicio de grúa</t>
  </si>
  <si>
    <t>Capacitacion Personal administrativo</t>
  </si>
  <si>
    <t>Capacitacion Personal operativo</t>
  </si>
  <si>
    <t>Bienestar social</t>
  </si>
  <si>
    <t>Construcción infraestructura vial y equipamiento</t>
  </si>
  <si>
    <t>Mejoramiento y mantenimiento infraestructura vial y equipamiento</t>
  </si>
  <si>
    <t>Señalización</t>
  </si>
  <si>
    <t>Semaforización</t>
  </si>
  <si>
    <t>Mejoramiento y mantenimiento de infraestructura administrativa</t>
  </si>
  <si>
    <t>Equipo de computo y comunicación</t>
  </si>
  <si>
    <t>Materiales, suministros y papelería</t>
  </si>
  <si>
    <t>Combustibles y lubricantes</t>
  </si>
  <si>
    <t>Mantenimiento Equipo de computo y comunicación</t>
  </si>
  <si>
    <t>Mantenimiento Equipos de transporte</t>
  </si>
  <si>
    <t>Mantenimiento Equipos para prevención vial</t>
  </si>
  <si>
    <t>Asistencia técnica y capacitación de recurso humano</t>
  </si>
  <si>
    <t>Capacitación para la prevención vial</t>
  </si>
  <si>
    <t>Estudios de demanda</t>
  </si>
  <si>
    <t>Regulacion de Transito y Seguridad Vial</t>
  </si>
  <si>
    <t>Gestión ambiental</t>
  </si>
  <si>
    <t>Servicios de gestión documental</t>
  </si>
  <si>
    <t>BIENES O SERVICIOS (INVERSIÓN)</t>
  </si>
  <si>
    <t>BIENES FUNCIONAMIENTO</t>
  </si>
  <si>
    <t>SERVICIOS FUNCIONAMIENTO</t>
  </si>
  <si>
    <t>PRESTACIÓN DE SERVICIOS PROFESIONALES ESPECIALIZADO COMO ABOGADO PARA EL FORTALECIMIENTO DE LA GESTION CONTRACTUAL EN LA DIRECCION DE CONTRATACION DEL DISTRITO DE RIOHACHA”</t>
  </si>
  <si>
    <t>“PRESTACIÓN DE SERVICIOS PROFESIONALES COMO ABOGADO PARA EL FORTALECIMIENTO DE LA GESTIÓN EN EL DESPACHO DEL DIRECTOR DEL INSTITUTO DE TRÁNSITO, TRANSPORTE Y MOVILIDAD DISTRITAL (INSTRAMD)”.</t>
  </si>
  <si>
    <t>PRESTACION DE SERVICIOS PROFESIONALES COMO CONTADORA PÚBLICA PARA EL FORTALECIMIENTO DE LA GESTIÓN EN EL ÁREA ADMINISTRATIVA Y FINANCIERA DEL INSTITUTO DE TRANSITO, TRANSPORTE Y MOVILIDAD DISTRITAL INSTRAMD</t>
  </si>
  <si>
    <t>PRESTACIÓN DE SERVICIOS PROFESIONALES PARA EL APOYO DEL ÁREA ADMINISTRATIVA Y FINANCIERA EN EL MARCO DEL FORTALECIMIENTO DEL PROCESO DE COBRO COACTIVO DEL INSTITUTO DE TRANSITO, TRANSPORTE Y MOVILIDAD DISTRITAL INSTRAMD.</t>
  </si>
  <si>
    <t>PRESTACIÓN DE SERVICIOS TÉCNICOS PARA EL APOYO DEL ÁREA ADMINISTRATIVA Y FINANCIERA EN EL MARCO DEL FORTALECIMIENTO DEL PROCESO DE COBRO COACTIVO DEL INSTITUTO DE TRANSITO, TRANSPORTE Y MOVILIDAD DISTRITAL INSTRAMD.</t>
  </si>
  <si>
    <t>PRESTACIÓN DE SERVICIOS TÉCNICOS DE APOYO EN EL ARCHIVO Y GESTIÓN DOCUMENTAL O ÁREAS AFINES EN LAS INSTALACIONES FÍSICAS DEL INSTITUTO DE TRANSITO, TRANSPORTE Y MOVILIDAD DISTRITAL INSTRAMD.</t>
  </si>
  <si>
    <t>PRESTACIÓN DE SERVICIOS PROFESIONALES Y APOYO A LA GESTIÓN PARA BRINDAR ACOMPAÑAMIENTO EN LA IMPLEMENTACIÓN Y EJECUCIÓN DEL SISTEMA DE GESTIÓN DE LA SEGURIDAD Y SALUD EN EL TRABAJO SGSST EN EL INSTITUTO DE TRANSITO, TRANSPORTE Y MOVILIDAD DISTRITAL INSTRAMD.</t>
  </si>
  <si>
    <t>PRESTACIÓN DE SERVICIOS ADMINISTRATIVOS COMO AUXILIAR PARA EL DESARROLLO DE LAS ACTIVIDADES DE SERVICIOS GENERALES EN LAS INSTALACIONES FÍSICAS DEL INSTITUTO DE TRANSITO, TRANSPORTE Y MOVILIDAD DISTRITAL INSTRAMD.</t>
  </si>
  <si>
    <t>PRESTACIÓN DE SERVICIOS ADMINISTRATIVOS COMO AUXILIAR PARA EL DESARROLLO DE LAS ACTIVIDADES DE SERVICIOS GENERALES EN LAS INSTALACIONES FÍSICAS DEL INSTITUTO DE TRÁNSITO, TRANSPORTE Y MOVILIDAD DISTRITAL INSTRAMD.</t>
  </si>
  <si>
    <t>PRESTACIÓN DE SERVICIOS TÉCNICOS DE APOYO A LA GESTIÓN EN EL ÁREA DE GESTIÓN HUMANA.</t>
  </si>
  <si>
    <t>PRESTACIÓN DE SERVICIOS PROFESIONALES COMO COMUNICADOR SOCIAL Y PERIODISTA EN EL INSTITUTO DE TRÁNSITO, TRANSPORTE Y MOVILIDAD DISTRITAL INSTRAMD.</t>
  </si>
  <si>
    <t>PRESTACIÓN DE SERVICIOS DE MANTENIMIENTO PREVENTIVO EN EL SISTEMA DE SEMAFORIZACIÓN Y REDES ELÉCTRICAS DEL TRANSPORTE DEL INSTITUTO DE TRÑANSITO, TRANSPORTE Y MOVILIDAD DISTRITAL INSTRAMD</t>
  </si>
  <si>
    <t>PRESTACIÓN DE SERVICIOS TÉCNICOS Y DE APOYO A LA GESTIÓN EN EL ÁREA OPERATIVA EN EL MARCO DEL FORTALECIMIENTO DEL PROCESO DE REGISTRO DE VEHÍCULOS CON MATRÍCULA EXTRANEJERA EN EL INSTITUTO DE TRÁNSITO, TRANSPORTE Y MOVILIDAD DISTRITAL INSTRAMD.</t>
  </si>
  <si>
    <t>2.1.2.02.02.008-1</t>
  </si>
  <si>
    <t>2.1.2.02.02.008-3</t>
  </si>
  <si>
    <t>2.3.2.01.01.001.03.03-3</t>
  </si>
  <si>
    <t>ENERO</t>
  </si>
  <si>
    <t xml:space="preserve">ENERO </t>
  </si>
  <si>
    <t>Duración del contrato (intervalo: meses)</t>
  </si>
  <si>
    <t>4</t>
  </si>
  <si>
    <t>2</t>
  </si>
  <si>
    <t>2.1.2.02.02.008-4</t>
  </si>
  <si>
    <t>PRESTACIÓN DE SERVICIOS TÉCNICOS Y DE APOYO A LA GESTIÓN EN EL ÁREA OPERATIVA EN EL MARCO DEL FORTALECIMIENTO DEL PROCESO DEL PERMISO DE CARGUEY DESCARGUE EN EL INSTITUTO DE TRÁNSITO, TRANSPORTE Y MOVILIDAD DISTRITAL INSTRAMD.</t>
  </si>
  <si>
    <t>2.1.2.02.02.008-2</t>
  </si>
  <si>
    <t>PRESTACIÓN DE SERVICIOS PROFESIONALES COMO ABOGADO PARA EL FORTALECIMIENTO DE LA GESTIÓN EN LA OFICINA JURÍDICA DEL INSTITUTO DE  TRÁNSITO, TRANSPORTE Y MOVILIDAD DISTRITAL INSTRAMD.</t>
  </si>
  <si>
    <t>5</t>
  </si>
  <si>
    <t>CONTRATACIÓN DIRECTA</t>
  </si>
  <si>
    <t>2.1.2.02.02.008-12</t>
  </si>
  <si>
    <t>2.1.2.02.02.003-1</t>
  </si>
  <si>
    <t>2.1.2.02.02.007-2</t>
  </si>
  <si>
    <t>2.1.2.02.02.008-14</t>
  </si>
  <si>
    <t>2.1.2.02.02.009-7</t>
  </si>
  <si>
    <t xml:space="preserve">INGRESOS PROPIOS </t>
  </si>
  <si>
    <t>PRESTACIÓN DE SERVICIOS TÉCNICOS PARA EL FORTALECER DE LA GESTIÓN EN LA OFICINA JURÍDICA DEL INSTITUTO DE  TRÁNSITO, TRANSPORTE Y MOVILIDAD DISTRITAL INSTRAMD.</t>
  </si>
  <si>
    <t>Despacho del diretor</t>
  </si>
  <si>
    <t>Área administrativa y financiera</t>
  </si>
  <si>
    <t>Área de sistemas y soporte técnológico</t>
  </si>
  <si>
    <t>Área de gestión operativa</t>
  </si>
  <si>
    <t>Luis Pablo De Armas Blanco</t>
  </si>
  <si>
    <t>Keiner Roger Mattos Cantillo</t>
  </si>
  <si>
    <t>Pamela Peralta Moscote</t>
  </si>
  <si>
    <t>Albert Segundo Magdaniel peralta</t>
  </si>
  <si>
    <t>Daleidis Margarita Iguarán</t>
  </si>
  <si>
    <t>Sayira Lía Flórez Rivadeneira</t>
  </si>
  <si>
    <t>Luis Manuel Pérez Ortiz</t>
  </si>
  <si>
    <t>Mónica Esperanza Gámez Redondo</t>
  </si>
  <si>
    <t>Ángel Rafael Redondo</t>
  </si>
  <si>
    <t>Isabel María Barros Oñate</t>
  </si>
  <si>
    <t>3164606848</t>
  </si>
  <si>
    <t>direccion@instram.gov.co</t>
  </si>
  <si>
    <t>3164967338</t>
  </si>
  <si>
    <t>jefeadministrativa@instram.gov.co</t>
  </si>
  <si>
    <t>314769922</t>
  </si>
  <si>
    <t>tesoreria@instram.gov.co</t>
  </si>
  <si>
    <t>3045715492</t>
  </si>
  <si>
    <t>3168228840</t>
  </si>
  <si>
    <t>3005109196</t>
  </si>
  <si>
    <t>3005094281</t>
  </si>
  <si>
    <t>amagdaniel-administrativo@instram.gov.co</t>
  </si>
  <si>
    <t>ghumanainstramd@instram.gov.co</t>
  </si>
  <si>
    <t>sistemas04@instram.gov.co</t>
  </si>
  <si>
    <t>lperez-operativo@instram.gov.co</t>
  </si>
  <si>
    <t>mgamez-operativo@instram.gov.co</t>
  </si>
  <si>
    <t>jefeoperativo@instram.gov.co</t>
  </si>
  <si>
    <t>Oficina asesora jurídica</t>
  </si>
  <si>
    <t>asesorjuridicoinstram@instram.gov.co</t>
  </si>
  <si>
    <t xml:space="preserve">MÍNIMA CUANTÍA – SELECCIÓN ABREVIADA  </t>
  </si>
  <si>
    <t>COMPRA DE IMPRESORA MULTIFUNCIONAL</t>
  </si>
  <si>
    <t>PAPELERÍA MATERIALES Y SUMINISTRO DE PAPELERÍA</t>
  </si>
  <si>
    <t>PRESTACIÓN DE SERVICIOS DE APOYO TECNOLÓGICO INTEGRAL A TRAVÉS DE UN SOFTWARE APLICATIVO, CON EL FIN DE GARANTIZAR LA PRESTACIÓN DEL SERVICIO MISIONAL DEL INSTITUTO DE TRÁNSITO, TRANSPORTE Y MOVILIDAD DISTRITAL INSTRAMD.</t>
  </si>
  <si>
    <t>PRESTACIÓN DE SERVICIOS DE ARRIENDO DE UN BIEN INMUEBLE PARA EL PARQUEADERO DE LOS VEHÍCULOS INMOBILIZADOS POR INFRINGIR LAS NORMAS DE TRÁNSITO O POR ACCIDENTE, LOS CUALES QUEDAN A DISPOSICIÓN DEL INSTITUTO DE TRÁNSITO, TRANSPORTE Y MOVILIDAD DISTRITAL INSTRAMD.</t>
  </si>
  <si>
    <t>11 MESES Y 4 DÍAS</t>
  </si>
  <si>
    <t>PRESTACIÓN DE SERVICIOS PARA BRINDAR APOYO LOGISTÍCO AL INSTITUTO DE TRÁNSITO, TRANSPORTE Y MOVILIDAD DISTRITAL INSTRAMD, A TRAVÉS DE GRÚAS, TIPO CAMA BAJA, LAS CUALES PERMITAN RELAIZAR EL TRASLADO DE LOS VEHÍCULOS INMOBILIZADOS POR VIOLACIÓN A LAS NORMAS DE TRÁNSITO, COMO TAMBIÉN LOS QUE SE ENCUENTREN INVOLUCRADOS EN ACCIDENTRES DE TRÁNSITO EN EL DISTRITO DE RIOHACHA.</t>
  </si>
  <si>
    <t>WWW.INSTRAM.GOV.CO</t>
  </si>
  <si>
    <t>2.1.2.02.01.002-1</t>
  </si>
  <si>
    <t>2.1.2.02.01.002-2</t>
  </si>
  <si>
    <t>2.1.2.01.01.004.01.01.02-1</t>
  </si>
  <si>
    <t>2.3.2.01.01.003.03.02-1</t>
  </si>
  <si>
    <t>2.3.2.01.01.001.03.19-1</t>
  </si>
  <si>
    <t>2.3.2.01.01.001.03.02-3</t>
  </si>
  <si>
    <t>2.1.2.02.02.008-13</t>
  </si>
  <si>
    <t>(60) (5) 7279805</t>
  </si>
  <si>
    <t>MÍNIMA CUANTÍA</t>
  </si>
  <si>
    <t>Gestión humana</t>
  </si>
  <si>
    <t>Área de sistemas y soporte tecológico</t>
  </si>
  <si>
    <t>Mayra Alejandra Ortiz Arenas</t>
  </si>
  <si>
    <t>jefesistemas@instram.gov.co</t>
  </si>
  <si>
    <t>2.1.2.02.01.003-1</t>
  </si>
  <si>
    <t>FEBRERO</t>
  </si>
  <si>
    <t>ABRIL</t>
  </si>
  <si>
    <t>24-ENERO-2022</t>
  </si>
  <si>
    <t>25-ENERO-2022</t>
  </si>
  <si>
    <t>27-ENERO-2022</t>
  </si>
  <si>
    <t>PRESTACIÓN DE SERVICIOS PROFESIONALES Y DE APOYO A LA GESTIÓN EN EL ÁREA OPERATIVA EN EL MARCO DEL FORTALECIMIENTO DEL PROCESO DEL PERMISO DE CARGUE Y DESCARGUE EN EL INSTITUTO DE TRÁNSITO, TRANSPORTE Y MOVILIDAD DISTRITAL INSTRAMD.</t>
  </si>
  <si>
    <t>03-ENERO-2022</t>
  </si>
  <si>
    <t>05-ENERO-2022</t>
  </si>
  <si>
    <t>31-ENERO-2022</t>
  </si>
  <si>
    <t>MARZO</t>
  </si>
  <si>
    <t>CONTARTAR LA PRESTACIÓN DE SERVICIOS TEMPORALES PARA EL SUMINISTRO DE PERSONAL DE APOYO EN LA REGULACIÓN DE TRÁNSITO EN EL DISTRITO DE RIOHACHA.</t>
  </si>
  <si>
    <t>SUMINISTRO DE EQUIPO, HERRAMIENTAS TECNOLÓGICAS Y ELEMENTOS DE OFICINA PARA EL INSTITUTO DE TRÁNSITO, TRANSPORTE Y MOVILIDAD DE RIOHACHA.</t>
  </si>
  <si>
    <t>PRESTACIÓN DE SERVICIOS DE FUMIGACIÓN Y CONTROL DE VIRUS EN EL INSTITUTO DE TRÁNSITO, TRANSPORTE Y MOVILIDAD DISTRITAL DE RIOHACHA.</t>
  </si>
  <si>
    <t>DOTACIÓN DE VESTUARIO Y CALZADO DE LABORES PARA LOS EMPLEADOS QUE DEVENGAN HASTA 2 SALAMIROS MINÍMOS MENSUALES LEGALES VIGENTES PARA LA VIGENCIA 2022, EN EL INSTITUTO DE TRÁNSITO, TRANSPORTE Y MOVILIDAD DISTRITAL INSTRAMD</t>
  </si>
  <si>
    <t>MEJORAMIENTO Y MANTENIMIENTO DE LA INFRAESTRUCTURA ADMINISTRATIVA DEL INSTITUTO DE TRÁNSITO, TRANSPORTE Y MOVILIDAD DISTRITAL DE RIOHACHA.</t>
  </si>
  <si>
    <t xml:space="preserve">MÍNIMA CUANTÍA  CON SUBASTA </t>
  </si>
  <si>
    <t>2.1.2.02.02.008-11</t>
  </si>
  <si>
    <t xml:space="preserve">PRESTACIÓN DE SERVICIOS TÉCNICOS PARA SOPORTE TECNOLÓGICO DE SOFTWARE FINANCIERO EN EL INSTITUTO DE TRÁNSITO, TRANSPORTE Y MOVILIDAD DISTRITAL DE RIOHACHA. </t>
  </si>
  <si>
    <t>LICITACIÒN PÙBLICA</t>
  </si>
  <si>
    <t>SUMINISTRO DE OTACIÓN DE MUEBLES Y ENCERES</t>
  </si>
  <si>
    <t>SUMINISTRO DE SEÑALIZACIÓN PARA LA PREVENCIÓN VIAL</t>
  </si>
  <si>
    <t>Àrea administrativa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</si>
</sst>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#,###\ &quot;COP&quot;"/>
    <numFmt numFmtId="167" formatCode="#,##0.00\ \€"/>
    <numFmt numFmtId="168" formatCode="_(&quot;$&quot;\ * #,##0.00_);_(&quot;$&quot;\ * \(#,##0.00\);_(&quot;$&quot;\ * &quot;-&quot;??_);_(@_)"/>
    <numFmt numFmtId="169" formatCode="_-* #,##0.00\ _€_-;\-* #,##0.00\ _€_-;_-* &quot;-&quot;??\ _€_-;_-@_-"/>
    <numFmt numFmtId="170" formatCode="_-* #,##0\ _€_-;\-* #,##0\ _€_-;_-* &quot;-&quot;??\ _€_-;_-@_-"/>
    <numFmt numFmtId="171" formatCode="_-* #,##0_-;\-* #,##0_-;_-* &quot;-&quot;??_-;_-@_-"/>
    <numFmt numFmtId="172" formatCode="&quot;$&quot;#,##0.00"/>
  </numFmts>
  <fonts count="1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1.5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12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1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4" fillId="2" borderId="1" applyNumberFormat="0" applyProtection="0">
      <alignment horizontal="left" vertical="center"/>
    </xf>
    <xf numFmtId="0" fontId="3" fillId="3" borderId="0" applyNumberFormat="0" applyBorder="0" applyProtection="0">
      <alignment horizontal="center" vertical="center"/>
    </xf>
    <xf numFmtId="0" fontId="3" fillId="4" borderId="0" applyNumberFormat="0" applyBorder="0" applyProtection="0">
      <alignment horizontal="center" vertical="center"/>
    </xf>
    <xf numFmtId="0" fontId="3" fillId="2" borderId="0" applyNumberFormat="0" applyBorder="0" applyProtection="0">
      <alignment horizontal="center" vertical="center" wrapText="1"/>
    </xf>
    <xf numFmtId="0" fontId="3" fillId="2" borderId="0" applyNumberFormat="0" applyBorder="0" applyProtection="0">
      <alignment horizontal="right" vertical="center" wrapText="1"/>
    </xf>
    <xf numFmtId="0" fontId="3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3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167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7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5" fillId="0" borderId="1" applyNumberFormat="0" applyFont="0" applyFill="0" applyAlignment="0" applyProtection="0"/>
    <xf numFmtId="168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39">
    <xf numFmtId="0" fontId="0" fillId="0" borderId="0" xfId="0"/>
    <xf numFmtId="0" fontId="0" fillId="0" borderId="0" xfId="0" applyProtection="1">
      <protection locked="0"/>
    </xf>
    <xf numFmtId="49" fontId="2" fillId="0" borderId="0" xfId="14" applyProtection="1">
      <alignment horizontal="left" vertical="center"/>
      <protection locked="0"/>
    </xf>
    <xf numFmtId="49" fontId="2" fillId="0" borderId="0" xfId="14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49" fontId="2" fillId="0" borderId="0" xfId="14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9" fillId="0" borderId="1" xfId="0" applyFont="1" applyBorder="1"/>
    <xf numFmtId="0" fontId="11" fillId="6" borderId="1" xfId="0" applyFont="1" applyFill="1" applyBorder="1" applyAlignment="1">
      <alignment horizontal="center" vertical="center" wrapText="1"/>
    </xf>
    <xf numFmtId="0" fontId="15" fillId="3" borderId="1" xfId="8" applyFont="1" applyBorder="1" applyAlignment="1" applyProtection="1">
      <alignment horizontal="center" vertical="center" wrapText="1"/>
    </xf>
    <xf numFmtId="0" fontId="15" fillId="3" borderId="1" xfId="8" applyFont="1" applyBorder="1" applyAlignment="1" applyProtection="1">
      <alignment horizontal="center" vertical="center"/>
    </xf>
    <xf numFmtId="0" fontId="9" fillId="0" borderId="1" xfId="0" applyFont="1" applyBorder="1" applyAlignment="1">
      <alignment vertical="center"/>
    </xf>
    <xf numFmtId="49" fontId="9" fillId="0" borderId="1" xfId="14" applyFont="1" applyBorder="1" applyProtection="1">
      <alignment horizontal="left" vertical="center"/>
      <protection locked="0"/>
    </xf>
    <xf numFmtId="49" fontId="9" fillId="0" borderId="1" xfId="14" applyFont="1" applyBorder="1" applyAlignment="1" applyProtection="1">
      <alignment horizontal="left" vertical="center" wrapText="1"/>
      <protection locked="0"/>
    </xf>
    <xf numFmtId="49" fontId="9" fillId="0" borderId="1" xfId="14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9" fillId="0" borderId="0" xfId="0" applyFont="1" applyBorder="1"/>
    <xf numFmtId="43" fontId="0" fillId="0" borderId="0" xfId="0" applyNumberFormat="1"/>
    <xf numFmtId="0" fontId="0" fillId="0" borderId="0" xfId="0" applyAlignment="1">
      <alignment wrapText="1"/>
    </xf>
    <xf numFmtId="43" fontId="0" fillId="0" borderId="1" xfId="0" applyNumberFormat="1" applyBorder="1" applyAlignment="1">
      <alignment wrapText="1"/>
    </xf>
    <xf numFmtId="172" fontId="0" fillId="0" borderId="1" xfId="0" applyNumberFormat="1" applyBorder="1" applyAlignment="1">
      <alignment wrapText="1"/>
    </xf>
    <xf numFmtId="171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72" fontId="0" fillId="0" borderId="1" xfId="0" applyNumberFormat="1" applyBorder="1"/>
    <xf numFmtId="0" fontId="16" fillId="0" borderId="1" xfId="0" applyFont="1" applyBorder="1"/>
    <xf numFmtId="43" fontId="16" fillId="0" borderId="1" xfId="0" applyNumberFormat="1" applyFont="1" applyBorder="1" applyAlignment="1">
      <alignment wrapText="1"/>
    </xf>
    <xf numFmtId="171" fontId="16" fillId="0" borderId="1" xfId="0" applyNumberFormat="1" applyFont="1" applyBorder="1"/>
    <xf numFmtId="0" fontId="16" fillId="0" borderId="1" xfId="0" applyFont="1" applyBorder="1" applyAlignment="1">
      <alignment wrapText="1"/>
    </xf>
    <xf numFmtId="172" fontId="16" fillId="0" borderId="1" xfId="0" applyNumberFormat="1" applyFont="1" applyBorder="1"/>
    <xf numFmtId="43" fontId="16" fillId="0" borderId="1" xfId="0" applyNumberFormat="1" applyFont="1" applyBorder="1"/>
    <xf numFmtId="0" fontId="8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9" fontId="2" fillId="0" borderId="0" xfId="14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5" fontId="15" fillId="3" borderId="1" xfId="29" applyFont="1" applyFill="1" applyBorder="1" applyAlignment="1" applyProtection="1">
      <alignment horizontal="center" vertical="center" wrapText="1"/>
    </xf>
    <xf numFmtId="0" fontId="9" fillId="0" borderId="0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49" fontId="9" fillId="0" borderId="1" xfId="14" applyFont="1" applyBorder="1" applyAlignment="1" applyProtection="1">
      <alignment horizontal="center" vertical="center"/>
      <protection locked="0"/>
    </xf>
    <xf numFmtId="49" fontId="2" fillId="0" borderId="0" xfId="14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15" fillId="3" borderId="1" xfId="8" applyFont="1" applyBorder="1" applyAlignment="1" applyProtection="1">
      <alignment vertical="center" wrapText="1"/>
    </xf>
    <xf numFmtId="49" fontId="2" fillId="0" borderId="0" xfId="14" applyAlignment="1" applyProtection="1">
      <alignment vertical="center" wrapText="1"/>
      <protection locked="0"/>
    </xf>
    <xf numFmtId="49" fontId="9" fillId="0" borderId="1" xfId="14" applyFont="1" applyFill="1" applyBorder="1" applyAlignment="1" applyProtection="1">
      <alignment vertical="center" wrapText="1"/>
      <protection locked="0"/>
    </xf>
    <xf numFmtId="49" fontId="9" fillId="0" borderId="1" xfId="14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170" fontId="8" fillId="6" borderId="1" xfId="1" applyNumberFormat="1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65" fontId="0" fillId="0" borderId="0" xfId="29" applyFont="1" applyAlignment="1" applyProtection="1">
      <alignment horizontal="center" vertical="center"/>
      <protection locked="0"/>
    </xf>
    <xf numFmtId="165" fontId="9" fillId="0" borderId="1" xfId="29" applyFont="1" applyBorder="1" applyAlignment="1" applyProtection="1">
      <alignment horizontal="center" vertical="center"/>
      <protection locked="0"/>
    </xf>
    <xf numFmtId="165" fontId="9" fillId="0" borderId="1" xfId="29" applyFont="1" applyBorder="1" applyAlignment="1">
      <alignment vertical="center"/>
    </xf>
    <xf numFmtId="49" fontId="9" fillId="0" borderId="0" xfId="14" applyFont="1" applyBorder="1" applyProtection="1">
      <alignment horizontal="left" vertical="center"/>
      <protection locked="0"/>
    </xf>
    <xf numFmtId="49" fontId="9" fillId="0" borderId="0" xfId="14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165" fontId="9" fillId="0" borderId="0" xfId="29" applyFont="1" applyBorder="1" applyAlignment="1">
      <alignment vertic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49" fontId="9" fillId="0" borderId="0" xfId="14" applyFont="1" applyBorder="1" applyAlignment="1" applyProtection="1">
      <alignment vertical="center"/>
      <protection locked="0"/>
    </xf>
    <xf numFmtId="49" fontId="9" fillId="0" borderId="0" xfId="14" applyFont="1" applyBorder="1" applyAlignment="1" applyProtection="1">
      <alignment horizontal="left" vertical="center" wrapText="1"/>
      <protection locked="0"/>
    </xf>
    <xf numFmtId="165" fontId="9" fillId="0" borderId="0" xfId="29" applyFont="1" applyBorder="1" applyAlignment="1" applyProtection="1">
      <alignment horizontal="center" vertical="center"/>
      <protection locked="0"/>
    </xf>
    <xf numFmtId="49" fontId="9" fillId="0" borderId="0" xfId="14" applyFont="1" applyBorder="1" applyAlignment="1" applyProtection="1">
      <alignment horizontal="center" vertical="center"/>
      <protection locked="0"/>
    </xf>
    <xf numFmtId="49" fontId="9" fillId="0" borderId="0" xfId="14" applyFont="1" applyBorder="1" applyAlignment="1" applyProtection="1">
      <alignment vertical="center" wrapText="1"/>
      <protection locked="0"/>
    </xf>
    <xf numFmtId="0" fontId="9" fillId="0" borderId="0" xfId="0" applyFont="1" applyBorder="1" applyAlignment="1"/>
    <xf numFmtId="49" fontId="2" fillId="0" borderId="0" xfId="14" applyBorder="1" applyAlignment="1" applyProtection="1">
      <alignment horizontal="center" vertical="center" wrapText="1"/>
      <protection locked="0"/>
    </xf>
    <xf numFmtId="49" fontId="2" fillId="0" borderId="0" xfId="14" applyBorder="1" applyAlignment="1" applyProtection="1">
      <alignment horizontal="left" vertical="center" wrapText="1"/>
      <protection locked="0"/>
    </xf>
    <xf numFmtId="49" fontId="2" fillId="0" borderId="0" xfId="14" applyFont="1" applyBorder="1" applyAlignment="1" applyProtection="1">
      <alignment horizontal="left" vertical="center" wrapText="1"/>
      <protection locked="0"/>
    </xf>
    <xf numFmtId="49" fontId="2" fillId="0" borderId="0" xfId="14" applyBorder="1" applyProtection="1">
      <alignment horizontal="left" vertical="center"/>
      <protection locked="0"/>
    </xf>
    <xf numFmtId="165" fontId="0" fillId="0" borderId="0" xfId="29" applyFont="1" applyBorder="1" applyAlignment="1" applyProtection="1">
      <alignment horizontal="center" vertical="center"/>
      <protection locked="0"/>
    </xf>
    <xf numFmtId="49" fontId="2" fillId="0" borderId="0" xfId="14" applyBorder="1" applyAlignment="1" applyProtection="1">
      <alignment horizontal="center" vertical="center"/>
      <protection locked="0"/>
    </xf>
    <xf numFmtId="49" fontId="2" fillId="0" borderId="0" xfId="14" applyBorder="1" applyAlignment="1" applyProtection="1">
      <alignment vertical="center" wrapText="1"/>
      <protection locked="0"/>
    </xf>
    <xf numFmtId="49" fontId="18" fillId="0" borderId="1" xfId="30" applyNumberFormat="1" applyFont="1" applyBorder="1" applyAlignment="1" applyProtection="1">
      <alignment horizontal="left" vertical="center" wrapText="1"/>
      <protection locked="0"/>
    </xf>
    <xf numFmtId="0" fontId="18" fillId="0" borderId="1" xfId="30" applyFont="1" applyBorder="1" applyAlignment="1">
      <alignment vertical="center" wrapText="1"/>
    </xf>
    <xf numFmtId="0" fontId="10" fillId="6" borderId="1" xfId="0" applyFont="1" applyFill="1" applyBorder="1" applyAlignment="1">
      <alignment vertical="center" wrapText="1"/>
    </xf>
    <xf numFmtId="0" fontId="10" fillId="6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49" fontId="9" fillId="0" borderId="1" xfId="14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49" fontId="9" fillId="0" borderId="1" xfId="14" applyFont="1" applyFill="1" applyBorder="1" applyAlignment="1" applyProtection="1">
      <alignment horizontal="left" vertical="center"/>
      <protection locked="0"/>
    </xf>
    <xf numFmtId="165" fontId="9" fillId="0" borderId="1" xfId="29" applyFont="1" applyFill="1" applyBorder="1" applyAlignment="1">
      <alignment vertical="center"/>
    </xf>
    <xf numFmtId="49" fontId="9" fillId="0" borderId="1" xfId="14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>
      <alignment vertical="center"/>
    </xf>
    <xf numFmtId="49" fontId="9" fillId="0" borderId="1" xfId="14" applyFont="1" applyFill="1" applyBorder="1" applyProtection="1">
      <alignment horizontal="left" vertical="center"/>
      <protection locked="0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17" fillId="0" borderId="2" xfId="30" applyFill="1" applyBorder="1" applyAlignment="1">
      <alignment vertical="center" wrapText="1"/>
    </xf>
    <xf numFmtId="0" fontId="9" fillId="0" borderId="0" xfId="0" applyFont="1" applyFill="1" applyBorder="1"/>
    <xf numFmtId="0" fontId="9" fillId="0" borderId="1" xfId="0" applyFont="1" applyFill="1" applyBorder="1"/>
    <xf numFmtId="0" fontId="9" fillId="0" borderId="3" xfId="0" applyFont="1" applyFill="1" applyBorder="1" applyAlignment="1">
      <alignment vertical="center" wrapText="1"/>
    </xf>
    <xf numFmtId="49" fontId="18" fillId="0" borderId="1" xfId="30" applyNumberFormat="1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>
      <alignment horizontal="left" vertical="center" wrapText="1"/>
    </xf>
    <xf numFmtId="49" fontId="9" fillId="0" borderId="1" xfId="14" applyFont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165" fontId="8" fillId="6" borderId="1" xfId="29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left"/>
    </xf>
    <xf numFmtId="0" fontId="12" fillId="6" borderId="1" xfId="0" applyFont="1" applyFill="1" applyBorder="1" applyAlignment="1">
      <alignment horizontal="left" vertical="center" wrapText="1"/>
    </xf>
    <xf numFmtId="165" fontId="12" fillId="6" borderId="1" xfId="29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/>
    </xf>
    <xf numFmtId="0" fontId="17" fillId="0" borderId="1" xfId="30" applyFill="1" applyBorder="1" applyAlignment="1">
      <alignment horizontal="left"/>
    </xf>
    <xf numFmtId="0" fontId="9" fillId="0" borderId="1" xfId="0" applyFont="1" applyFill="1" applyBorder="1" applyAlignment="1">
      <alignment vertical="center" wrapText="1"/>
    </xf>
    <xf numFmtId="49" fontId="9" fillId="0" borderId="1" xfId="14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49" fontId="9" fillId="0" borderId="2" xfId="14" applyFont="1" applyFill="1" applyBorder="1" applyAlignment="1" applyProtection="1">
      <alignment horizontal="center" vertical="center"/>
      <protection locked="0"/>
    </xf>
    <xf numFmtId="15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/>
    </xf>
    <xf numFmtId="0" fontId="17" fillId="0" borderId="2" xfId="30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/>
    </xf>
    <xf numFmtId="49" fontId="9" fillId="0" borderId="3" xfId="14" applyFont="1" applyFill="1" applyBorder="1" applyAlignment="1" applyProtection="1">
      <alignment horizontal="center" vertical="center"/>
      <protection locked="0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14" applyFont="1" applyFill="1" applyBorder="1" applyAlignment="1" applyProtection="1">
      <alignment horizontal="left" vertical="center"/>
      <protection locked="0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14" applyFont="1" applyFill="1" applyBorder="1" applyAlignment="1" applyProtection="1">
      <alignment horizontal="center" vertical="center" wrapText="1"/>
      <protection locked="0"/>
    </xf>
    <xf numFmtId="49" fontId="18" fillId="0" borderId="2" xfId="30" applyNumberFormat="1" applyFont="1" applyFill="1" applyBorder="1" applyAlignment="1" applyProtection="1">
      <alignment horizontal="left" vertical="center" wrapText="1"/>
      <protection locked="0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49" fontId="9" fillId="0" borderId="3" xfId="14" applyFont="1" applyFill="1" applyBorder="1" applyAlignment="1" applyProtection="1">
      <alignment horizontal="center" vertical="center" wrapText="1"/>
      <protection locked="0"/>
    </xf>
    <xf numFmtId="49" fontId="18" fillId="0" borderId="3" xfId="30" applyNumberFormat="1" applyFont="1" applyFill="1" applyBorder="1" applyAlignment="1" applyProtection="1">
      <alignment horizontal="left" vertical="center" wrapText="1"/>
      <protection locked="0"/>
    </xf>
  </cellXfs>
  <cellStyles count="31">
    <cellStyle name="BodyStyle" xfId="14" xr:uid="{00000000-0005-0000-0000-000000000000}"/>
    <cellStyle name="BodyStyleBold" xfId="15" xr:uid="{00000000-0005-0000-0000-000001000000}"/>
    <cellStyle name="BodyStyleBoldRight" xfId="16" xr:uid="{00000000-0005-0000-0000-000002000000}"/>
    <cellStyle name="BodyStyleWithBorder" xfId="22" xr:uid="{00000000-0005-0000-0000-000003000000}"/>
    <cellStyle name="BorderThinBlack" xfId="26" xr:uid="{00000000-0005-0000-0000-000004000000}"/>
    <cellStyle name="Comma" xfId="5" xr:uid="{00000000-0005-0000-0000-000005000000}"/>
    <cellStyle name="Comma [0]" xfId="6" xr:uid="{00000000-0005-0000-0000-000006000000}"/>
    <cellStyle name="Currency" xfId="3" xr:uid="{00000000-0005-0000-0000-000007000000}"/>
    <cellStyle name="Currency [0]" xfId="4" xr:uid="{00000000-0005-0000-0000-000008000000}"/>
    <cellStyle name="DateStyle" xfId="18" xr:uid="{00000000-0005-0000-0000-000009000000}"/>
    <cellStyle name="DateTimeStyle" xfId="19" xr:uid="{00000000-0005-0000-0000-00000A000000}"/>
    <cellStyle name="Decimal" xfId="21" xr:uid="{00000000-0005-0000-0000-00000B000000}"/>
    <cellStyle name="DecimalWithBorder" xfId="25" xr:uid="{00000000-0005-0000-0000-00000C000000}"/>
    <cellStyle name="EuroCurrency" xfId="17" xr:uid="{00000000-0005-0000-0000-00000D000000}"/>
    <cellStyle name="EuroCurrencyWithBorder" xfId="23" xr:uid="{00000000-0005-0000-0000-00000E000000}"/>
    <cellStyle name="HeaderStyle" xfId="8" xr:uid="{00000000-0005-0000-0000-00000F000000}"/>
    <cellStyle name="HeaderSubTop" xfId="12" xr:uid="{00000000-0005-0000-0000-000010000000}"/>
    <cellStyle name="HeaderSubTopNoBold" xfId="13" xr:uid="{00000000-0005-0000-0000-000011000000}"/>
    <cellStyle name="HeaderTopBuyer" xfId="9" xr:uid="{00000000-0005-0000-0000-000012000000}"/>
    <cellStyle name="HeaderTopStyle" xfId="10" xr:uid="{00000000-0005-0000-0000-000013000000}"/>
    <cellStyle name="HeaderTopStyleAlignRight" xfId="11" xr:uid="{00000000-0005-0000-0000-000014000000}"/>
    <cellStyle name="Hipervínculo" xfId="30" builtinId="8"/>
    <cellStyle name="MainTitle" xfId="7" xr:uid="{00000000-0005-0000-0000-000016000000}"/>
    <cellStyle name="Millares" xfId="1" builtinId="3"/>
    <cellStyle name="Millares 12" xfId="28" xr:uid="{00000000-0005-0000-0000-000018000000}"/>
    <cellStyle name="Moneda" xfId="29" builtinId="4"/>
    <cellStyle name="Moneda 100" xfId="27" xr:uid="{00000000-0005-0000-0000-00001A000000}"/>
    <cellStyle name="Normal" xfId="0" builtinId="0"/>
    <cellStyle name="Numeric" xfId="20" xr:uid="{00000000-0005-0000-0000-00001C000000}"/>
    <cellStyle name="NumericWithBorder" xfId="24" xr:uid="{00000000-0005-0000-0000-00001D000000}"/>
    <cellStyle name="Percent" xfId="2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3</xdr:row>
      <xdr:rowOff>57151</xdr:rowOff>
    </xdr:from>
    <xdr:to>
      <xdr:col>14</xdr:col>
      <xdr:colOff>380583</xdr:colOff>
      <xdr:row>7</xdr:row>
      <xdr:rowOff>59126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5425" y="1038226"/>
          <a:ext cx="2895600" cy="878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efeadministrativa@instram.gov.co" TargetMode="External"/><Relationship Id="rId18" Type="http://schemas.openxmlformats.org/officeDocument/2006/relationships/hyperlink" Target="mailto:ghumanainstramd@instram.gov.co" TargetMode="External"/><Relationship Id="rId26" Type="http://schemas.openxmlformats.org/officeDocument/2006/relationships/hyperlink" Target="http://www.instram.gov.co/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mailto:mgamez-operativo@instram.gov.co" TargetMode="External"/><Relationship Id="rId34" Type="http://schemas.openxmlformats.org/officeDocument/2006/relationships/hyperlink" Target="mailto:amagdaniel-administrativo@instram.gov.co" TargetMode="External"/><Relationship Id="rId7" Type="http://schemas.openxmlformats.org/officeDocument/2006/relationships/hyperlink" Target="mailto:tesoreria@instram.gov.co" TargetMode="External"/><Relationship Id="rId12" Type="http://schemas.openxmlformats.org/officeDocument/2006/relationships/hyperlink" Target="mailto:jefeadministrativa@instram.gov.co" TargetMode="External"/><Relationship Id="rId17" Type="http://schemas.openxmlformats.org/officeDocument/2006/relationships/hyperlink" Target="mailto:jefeadministrativa@instram.gov.co" TargetMode="External"/><Relationship Id="rId25" Type="http://schemas.openxmlformats.org/officeDocument/2006/relationships/hyperlink" Target="mailto:asesorjuridicoinstram@instram.gov.co" TargetMode="External"/><Relationship Id="rId33" Type="http://schemas.openxmlformats.org/officeDocument/2006/relationships/hyperlink" Target="mailto:lperez-operativo@instram.gov.co" TargetMode="External"/><Relationship Id="rId38" Type="http://schemas.openxmlformats.org/officeDocument/2006/relationships/hyperlink" Target="mailto:jefeadministrativa@instram.gov.co" TargetMode="External"/><Relationship Id="rId2" Type="http://schemas.openxmlformats.org/officeDocument/2006/relationships/hyperlink" Target="mailto:jefeadministrativa@instram.gov.co" TargetMode="External"/><Relationship Id="rId16" Type="http://schemas.openxmlformats.org/officeDocument/2006/relationships/hyperlink" Target="mailto:jefeadministrativa@instram.gov.co" TargetMode="External"/><Relationship Id="rId20" Type="http://schemas.openxmlformats.org/officeDocument/2006/relationships/hyperlink" Target="mailto:lperez-operativo@instram.gov.co" TargetMode="External"/><Relationship Id="rId29" Type="http://schemas.openxmlformats.org/officeDocument/2006/relationships/hyperlink" Target="mailto:jefesistemas@instram.gov.co" TargetMode="External"/><Relationship Id="rId1" Type="http://schemas.openxmlformats.org/officeDocument/2006/relationships/hyperlink" Target="mailto:direccion@instram.gov.co" TargetMode="External"/><Relationship Id="rId6" Type="http://schemas.openxmlformats.org/officeDocument/2006/relationships/hyperlink" Target="mailto:tesoreria@instram.gov.co" TargetMode="External"/><Relationship Id="rId11" Type="http://schemas.openxmlformats.org/officeDocument/2006/relationships/hyperlink" Target="mailto:ghumanainstramd@instram.gov.co" TargetMode="External"/><Relationship Id="rId24" Type="http://schemas.openxmlformats.org/officeDocument/2006/relationships/hyperlink" Target="mailto:asesorjuridicoinstram@instram.gov.co" TargetMode="External"/><Relationship Id="rId32" Type="http://schemas.openxmlformats.org/officeDocument/2006/relationships/hyperlink" Target="mailto:lperez-operativo@instram.gov.co" TargetMode="External"/><Relationship Id="rId37" Type="http://schemas.openxmlformats.org/officeDocument/2006/relationships/hyperlink" Target="mailto:amagdaniel-administrativo@instram.gov.co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mailto:tesoreria@instram.gov.co" TargetMode="External"/><Relationship Id="rId15" Type="http://schemas.openxmlformats.org/officeDocument/2006/relationships/hyperlink" Target="mailto:jefeadministrativa@instram.gov.co" TargetMode="External"/><Relationship Id="rId23" Type="http://schemas.openxmlformats.org/officeDocument/2006/relationships/hyperlink" Target="mailto:jefeoperativo@instram.gov.co" TargetMode="External"/><Relationship Id="rId28" Type="http://schemas.openxmlformats.org/officeDocument/2006/relationships/hyperlink" Target="mailto:jefesistemas@instram.gov.co" TargetMode="External"/><Relationship Id="rId36" Type="http://schemas.openxmlformats.org/officeDocument/2006/relationships/hyperlink" Target="mailto:lperez-operativo@instram.gov.co" TargetMode="External"/><Relationship Id="rId10" Type="http://schemas.openxmlformats.org/officeDocument/2006/relationships/hyperlink" Target="mailto:ghumanainstramd@instram.gov.co" TargetMode="External"/><Relationship Id="rId19" Type="http://schemas.openxmlformats.org/officeDocument/2006/relationships/hyperlink" Target="mailto:sistemas04@instram.gov.co" TargetMode="External"/><Relationship Id="rId31" Type="http://schemas.openxmlformats.org/officeDocument/2006/relationships/hyperlink" Target="mailto:lperez-operativo@instram.gov.co" TargetMode="External"/><Relationship Id="rId4" Type="http://schemas.openxmlformats.org/officeDocument/2006/relationships/hyperlink" Target="mailto:tesoreria@instram.gov.co" TargetMode="External"/><Relationship Id="rId9" Type="http://schemas.openxmlformats.org/officeDocument/2006/relationships/hyperlink" Target="mailto:amagdaniel-administrativo@instram.gov.co" TargetMode="External"/><Relationship Id="rId14" Type="http://schemas.openxmlformats.org/officeDocument/2006/relationships/hyperlink" Target="mailto:jefeadministrativa@instram.gov.co" TargetMode="External"/><Relationship Id="rId22" Type="http://schemas.openxmlformats.org/officeDocument/2006/relationships/hyperlink" Target="mailto:jefeoperativo@instram.gov.co" TargetMode="External"/><Relationship Id="rId27" Type="http://schemas.openxmlformats.org/officeDocument/2006/relationships/hyperlink" Target="mailto:jefesistemas@instram.gov.co" TargetMode="External"/><Relationship Id="rId30" Type="http://schemas.openxmlformats.org/officeDocument/2006/relationships/hyperlink" Target="mailto:ghumanainstramd@instram.gov.co" TargetMode="External"/><Relationship Id="rId35" Type="http://schemas.openxmlformats.org/officeDocument/2006/relationships/hyperlink" Target="mailto:amagdaniel-administrativo@instram.gov.co" TargetMode="External"/><Relationship Id="rId8" Type="http://schemas.openxmlformats.org/officeDocument/2006/relationships/hyperlink" Target="mailto:amagdaniel-administrativo@instram.gov.co" TargetMode="External"/><Relationship Id="rId3" Type="http://schemas.openxmlformats.org/officeDocument/2006/relationships/hyperlink" Target="mailto:tesoreria@instram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A643"/>
  <sheetViews>
    <sheetView tabSelected="1" topLeftCell="A58" zoomScale="86" zoomScaleNormal="86" workbookViewId="0">
      <selection activeCell="A59" sqref="A59:XFD72"/>
    </sheetView>
  </sheetViews>
  <sheetFormatPr baseColWidth="10" defaultColWidth="9.1640625" defaultRowHeight="13" x14ac:dyDescent="0.15"/>
  <cols>
    <col min="1" max="1" width="35.1640625" style="1" customWidth="1"/>
    <col min="2" max="2" width="59.33203125" style="4" customWidth="1"/>
    <col min="3" max="3" width="20.5" style="6" customWidth="1"/>
    <col min="4" max="4" width="21.33203125" style="4" customWidth="1"/>
    <col min="5" max="5" width="15.83203125" style="35" customWidth="1"/>
    <col min="6" max="6" width="18.83203125" style="49" customWidth="1"/>
    <col min="7" max="7" width="23.6640625" style="1" customWidth="1"/>
    <col min="8" max="8" width="16.5" style="52" customWidth="1"/>
    <col min="9" max="9" width="11.5" style="41" customWidth="1"/>
    <col min="10" max="10" width="13.5" style="41" customWidth="1"/>
    <col min="11" max="11" width="20" style="41" customWidth="1"/>
    <col min="12" max="12" width="15" style="35" customWidth="1"/>
    <col min="13" max="13" width="14.5" style="6" customWidth="1"/>
    <col min="14" max="14" width="12.5" style="41" customWidth="1"/>
    <col min="15" max="15" width="23.1640625" style="4" customWidth="1"/>
    <col min="16" max="16" width="9.1640625" style="15" customWidth="1"/>
    <col min="17" max="261" width="9.1640625" style="15"/>
  </cols>
  <sheetData>
    <row r="3" spans="1:261" s="7" customFormat="1" ht="15" customHeight="1" x14ac:dyDescent="0.2">
      <c r="A3" s="111" t="s">
        <v>34</v>
      </c>
      <c r="B3" s="111"/>
      <c r="C3" s="111"/>
      <c r="D3" s="111"/>
      <c r="E3" s="111"/>
      <c r="F3" s="111"/>
      <c r="G3" s="110"/>
      <c r="H3" s="110"/>
      <c r="I3" s="110"/>
      <c r="J3" s="110"/>
      <c r="K3" s="110"/>
      <c r="L3" s="110"/>
      <c r="M3" s="110"/>
      <c r="N3" s="110"/>
      <c r="O3" s="110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</row>
    <row r="4" spans="1:261" s="7" customFormat="1" ht="15" customHeight="1" x14ac:dyDescent="0.2">
      <c r="A4" s="111" t="s">
        <v>35</v>
      </c>
      <c r="B4" s="111"/>
      <c r="C4" s="111"/>
      <c r="D4" s="111"/>
      <c r="E4" s="111"/>
      <c r="F4" s="111"/>
      <c r="G4" s="110"/>
      <c r="H4" s="110"/>
      <c r="I4" s="110"/>
      <c r="J4" s="110"/>
      <c r="K4" s="110"/>
      <c r="L4" s="110"/>
      <c r="M4" s="110"/>
      <c r="N4" s="110"/>
      <c r="O4" s="110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</row>
    <row r="5" spans="1:261" s="7" customFormat="1" ht="15" customHeight="1" x14ac:dyDescent="0.2">
      <c r="A5" s="111" t="s">
        <v>36</v>
      </c>
      <c r="B5" s="111"/>
      <c r="C5" s="111"/>
      <c r="D5" s="111"/>
      <c r="E5" s="111"/>
      <c r="F5" s="111"/>
      <c r="G5" s="110"/>
      <c r="H5" s="110"/>
      <c r="I5" s="110"/>
      <c r="J5" s="110"/>
      <c r="K5" s="110"/>
      <c r="L5" s="110"/>
      <c r="M5" s="110"/>
      <c r="N5" s="110"/>
      <c r="O5" s="110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</row>
    <row r="6" spans="1:261" s="7" customFormat="1" ht="15" customHeight="1" x14ac:dyDescent="0.2">
      <c r="A6" s="111" t="s">
        <v>37</v>
      </c>
      <c r="B6" s="111"/>
      <c r="C6" s="111"/>
      <c r="D6" s="111"/>
      <c r="E6" s="111"/>
      <c r="F6" s="111"/>
      <c r="G6" s="110"/>
      <c r="H6" s="110"/>
      <c r="I6" s="110"/>
      <c r="J6" s="110"/>
      <c r="K6" s="110"/>
      <c r="L6" s="110"/>
      <c r="M6" s="110"/>
      <c r="N6" s="110"/>
      <c r="O6" s="110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</row>
    <row r="7" spans="1:261" s="7" customFormat="1" ht="15" customHeight="1" x14ac:dyDescent="0.2">
      <c r="A7" s="111" t="s">
        <v>38</v>
      </c>
      <c r="B7" s="111"/>
      <c r="C7" s="111"/>
      <c r="D7" s="111"/>
      <c r="E7" s="111"/>
      <c r="F7" s="111"/>
      <c r="G7" s="110"/>
      <c r="H7" s="110"/>
      <c r="I7" s="110"/>
      <c r="J7" s="110"/>
      <c r="K7" s="110"/>
      <c r="L7" s="110"/>
      <c r="M7" s="110"/>
      <c r="N7" s="110"/>
      <c r="O7" s="110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</row>
    <row r="8" spans="1:261" s="7" customFormat="1" ht="15" customHeight="1" x14ac:dyDescent="0.2">
      <c r="A8" s="108"/>
      <c r="B8" s="108"/>
      <c r="C8" s="108"/>
      <c r="D8" s="108"/>
      <c r="E8" s="108"/>
      <c r="F8" s="108"/>
      <c r="G8" s="110"/>
      <c r="H8" s="110"/>
      <c r="I8" s="110"/>
      <c r="J8" s="110"/>
      <c r="K8" s="110"/>
      <c r="L8" s="110"/>
      <c r="M8" s="110"/>
      <c r="N8" s="110"/>
      <c r="O8" s="110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</row>
    <row r="9" spans="1:261" s="7" customFormat="1" ht="15" customHeight="1" x14ac:dyDescent="0.15">
      <c r="A9" s="109" t="s">
        <v>45</v>
      </c>
      <c r="B9" s="109"/>
      <c r="C9" s="109"/>
      <c r="D9" s="109"/>
      <c r="E9" s="109"/>
      <c r="F9" s="109"/>
      <c r="G9" s="110"/>
      <c r="H9" s="110"/>
      <c r="I9" s="110"/>
      <c r="J9" s="110"/>
      <c r="K9" s="110"/>
      <c r="L9" s="110"/>
      <c r="M9" s="110"/>
      <c r="N9" s="110"/>
      <c r="O9" s="110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</row>
    <row r="10" spans="1:261" s="7" customFormat="1" ht="16" x14ac:dyDescent="0.2">
      <c r="A10" s="8" t="s">
        <v>16</v>
      </c>
      <c r="B10" s="104" t="str">
        <f>+A4</f>
        <v>INSTITUTO DE TRÁNSITO, TRANSPORTE Y MOVILIDAD DISTRITAL -INSTRAMD-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</row>
    <row r="11" spans="1:261" s="7" customFormat="1" ht="16" x14ac:dyDescent="0.2">
      <c r="A11" s="8" t="s">
        <v>17</v>
      </c>
      <c r="B11" s="104" t="s">
        <v>39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</row>
    <row r="12" spans="1:261" s="94" customFormat="1" ht="15" customHeight="1" x14ac:dyDescent="0.2">
      <c r="A12" s="114" t="s">
        <v>18</v>
      </c>
      <c r="B12" s="115" t="s">
        <v>182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93"/>
      <c r="DW12" s="93"/>
      <c r="DX12" s="93"/>
      <c r="DY12" s="93"/>
      <c r="DZ12" s="93"/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/>
      <c r="EM12" s="93"/>
      <c r="EN12" s="93"/>
      <c r="EO12" s="93"/>
      <c r="EP12" s="93"/>
      <c r="EQ12" s="93"/>
      <c r="ER12" s="93"/>
      <c r="ES12" s="93"/>
      <c r="ET12" s="93"/>
      <c r="EU12" s="93"/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  <c r="FL12" s="93"/>
      <c r="FM12" s="93"/>
      <c r="FN12" s="93"/>
      <c r="FO12" s="93"/>
      <c r="FP12" s="93"/>
      <c r="FQ12" s="93"/>
      <c r="FR12" s="93"/>
      <c r="FS12" s="93"/>
      <c r="FT12" s="93"/>
      <c r="FU12" s="93"/>
      <c r="FV12" s="93"/>
      <c r="FW12" s="93"/>
      <c r="FX12" s="93"/>
      <c r="FY12" s="93"/>
      <c r="FZ12" s="93"/>
      <c r="GA12" s="93"/>
      <c r="GB12" s="93"/>
      <c r="GC12" s="93"/>
      <c r="GD12" s="93"/>
      <c r="GE12" s="93"/>
      <c r="GF12" s="93"/>
      <c r="GG12" s="93"/>
      <c r="GH12" s="93"/>
      <c r="GI12" s="93"/>
      <c r="GJ12" s="93"/>
      <c r="GK12" s="93"/>
      <c r="GL12" s="93"/>
      <c r="GM12" s="93"/>
      <c r="GN12" s="93"/>
      <c r="GO12" s="93"/>
      <c r="GP12" s="93"/>
      <c r="GQ12" s="93"/>
      <c r="GR12" s="93"/>
      <c r="GS12" s="93"/>
      <c r="GT12" s="93"/>
      <c r="GU12" s="93"/>
      <c r="GV12" s="93"/>
      <c r="GW12" s="93"/>
      <c r="GX12" s="93"/>
      <c r="GY12" s="93"/>
      <c r="GZ12" s="93"/>
      <c r="HA12" s="93"/>
      <c r="HB12" s="93"/>
      <c r="HC12" s="93"/>
      <c r="HD12" s="93"/>
      <c r="HE12" s="93"/>
      <c r="HF12" s="93"/>
      <c r="HG12" s="93"/>
      <c r="HH12" s="93"/>
      <c r="HI12" s="93"/>
      <c r="HJ12" s="93"/>
      <c r="HK12" s="93"/>
      <c r="HL12" s="93"/>
      <c r="HM12" s="93"/>
      <c r="HN12" s="93"/>
      <c r="HO12" s="93"/>
      <c r="HP12" s="93"/>
      <c r="HQ12" s="93"/>
      <c r="HR12" s="93"/>
      <c r="HS12" s="93"/>
      <c r="HT12" s="93"/>
      <c r="HU12" s="93"/>
      <c r="HV12" s="93"/>
      <c r="HW12" s="93"/>
      <c r="HX12" s="93"/>
      <c r="HY12" s="93"/>
      <c r="HZ12" s="93"/>
      <c r="IA12" s="93"/>
      <c r="IB12" s="93"/>
      <c r="IC12" s="93"/>
      <c r="ID12" s="93"/>
      <c r="IE12" s="93"/>
      <c r="IF12" s="93"/>
      <c r="IG12" s="93"/>
      <c r="IH12" s="93"/>
      <c r="II12" s="93"/>
      <c r="IJ12" s="93"/>
      <c r="IK12" s="93"/>
      <c r="IL12" s="93"/>
      <c r="IM12" s="93"/>
      <c r="IN12" s="93"/>
      <c r="IO12" s="93"/>
      <c r="IP12" s="93"/>
      <c r="IQ12" s="93"/>
      <c r="IR12" s="93"/>
      <c r="IS12" s="93"/>
      <c r="IT12" s="93"/>
      <c r="IU12" s="93"/>
      <c r="IV12" s="93"/>
      <c r="IW12" s="93"/>
      <c r="IX12" s="93"/>
      <c r="IY12" s="93"/>
      <c r="IZ12" s="93"/>
      <c r="JA12" s="93"/>
    </row>
    <row r="13" spans="1:261" s="94" customFormat="1" ht="15" customHeight="1" x14ac:dyDescent="0.2">
      <c r="A13" s="114" t="s">
        <v>19</v>
      </c>
      <c r="B13" s="116" t="s">
        <v>174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3"/>
      <c r="DM13" s="93"/>
      <c r="DN13" s="93"/>
      <c r="DO13" s="93"/>
      <c r="DP13" s="93"/>
      <c r="DQ13" s="93"/>
      <c r="DR13" s="93"/>
      <c r="DS13" s="93"/>
      <c r="DT13" s="93"/>
      <c r="DU13" s="93"/>
      <c r="DV13" s="93"/>
      <c r="DW13" s="93"/>
      <c r="DX13" s="93"/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93"/>
      <c r="EJ13" s="93"/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  <c r="FK13" s="93"/>
      <c r="FL13" s="93"/>
      <c r="FM13" s="93"/>
      <c r="FN13" s="93"/>
      <c r="FO13" s="93"/>
      <c r="FP13" s="93"/>
      <c r="FQ13" s="93"/>
      <c r="FR13" s="93"/>
      <c r="FS13" s="93"/>
      <c r="FT13" s="93"/>
      <c r="FU13" s="93"/>
      <c r="FV13" s="93"/>
      <c r="FW13" s="93"/>
      <c r="FX13" s="93"/>
      <c r="FY13" s="93"/>
      <c r="FZ13" s="93"/>
      <c r="GA13" s="93"/>
      <c r="GB13" s="93"/>
      <c r="GC13" s="93"/>
      <c r="GD13" s="93"/>
      <c r="GE13" s="93"/>
      <c r="GF13" s="93"/>
      <c r="GG13" s="93"/>
      <c r="GH13" s="93"/>
      <c r="GI13" s="93"/>
      <c r="GJ13" s="93"/>
      <c r="GK13" s="93"/>
      <c r="GL13" s="93"/>
      <c r="GM13" s="93"/>
      <c r="GN13" s="93"/>
      <c r="GO13" s="93"/>
      <c r="GP13" s="93"/>
      <c r="GQ13" s="93"/>
      <c r="GR13" s="93"/>
      <c r="GS13" s="93"/>
      <c r="GT13" s="93"/>
      <c r="GU13" s="93"/>
      <c r="GV13" s="93"/>
      <c r="GW13" s="93"/>
      <c r="GX13" s="93"/>
      <c r="GY13" s="93"/>
      <c r="GZ13" s="93"/>
      <c r="HA13" s="93"/>
      <c r="HB13" s="93"/>
      <c r="HC13" s="93"/>
      <c r="HD13" s="93"/>
      <c r="HE13" s="93"/>
      <c r="HF13" s="93"/>
      <c r="HG13" s="93"/>
      <c r="HH13" s="93"/>
      <c r="HI13" s="93"/>
      <c r="HJ13" s="93"/>
      <c r="HK13" s="93"/>
      <c r="HL13" s="93"/>
      <c r="HM13" s="93"/>
      <c r="HN13" s="93"/>
      <c r="HO13" s="93"/>
      <c r="HP13" s="93"/>
      <c r="HQ13" s="93"/>
      <c r="HR13" s="93"/>
      <c r="HS13" s="93"/>
      <c r="HT13" s="93"/>
      <c r="HU13" s="93"/>
      <c r="HV13" s="93"/>
      <c r="HW13" s="93"/>
      <c r="HX13" s="93"/>
      <c r="HY13" s="93"/>
      <c r="HZ13" s="93"/>
      <c r="IA13" s="93"/>
      <c r="IB13" s="93"/>
      <c r="IC13" s="93"/>
      <c r="ID13" s="93"/>
      <c r="IE13" s="93"/>
      <c r="IF13" s="93"/>
      <c r="IG13" s="93"/>
      <c r="IH13" s="93"/>
      <c r="II13" s="93"/>
      <c r="IJ13" s="93"/>
      <c r="IK13" s="93"/>
      <c r="IL13" s="93"/>
      <c r="IM13" s="93"/>
      <c r="IN13" s="93"/>
      <c r="IO13" s="93"/>
      <c r="IP13" s="93"/>
      <c r="IQ13" s="93"/>
      <c r="IR13" s="93"/>
      <c r="IS13" s="93"/>
      <c r="IT13" s="93"/>
      <c r="IU13" s="93"/>
      <c r="IV13" s="93"/>
      <c r="IW13" s="93"/>
      <c r="IX13" s="93"/>
      <c r="IY13" s="93"/>
      <c r="IZ13" s="93"/>
      <c r="JA13" s="93"/>
    </row>
    <row r="14" spans="1:261" s="7" customFormat="1" ht="15" customHeight="1" x14ac:dyDescent="0.15">
      <c r="A14" s="8" t="s">
        <v>20</v>
      </c>
      <c r="B14" s="112" t="s">
        <v>47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</row>
    <row r="15" spans="1:261" s="7" customFormat="1" ht="15" customHeight="1" x14ac:dyDescent="0.15">
      <c r="A15" s="8" t="s">
        <v>21</v>
      </c>
      <c r="B15" s="113">
        <f>SUM(H32:H72)</f>
        <v>1412210279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</row>
    <row r="16" spans="1:261" s="7" customFormat="1" ht="15" customHeight="1" x14ac:dyDescent="0.15">
      <c r="A16" s="99" t="s">
        <v>22</v>
      </c>
      <c r="B16" s="107">
        <v>280000000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</row>
    <row r="17" spans="1:261" s="7" customFormat="1" ht="15" customHeight="1" x14ac:dyDescent="0.15">
      <c r="A17" s="99" t="s">
        <v>23</v>
      </c>
      <c r="B17" s="107">
        <v>28000000</v>
      </c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</row>
    <row r="18" spans="1:261" s="7" customFormat="1" ht="15" customHeight="1" x14ac:dyDescent="0.2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</row>
    <row r="19" spans="1:261" s="7" customFormat="1" ht="17" x14ac:dyDescent="0.15">
      <c r="A19" s="31" t="s">
        <v>24</v>
      </c>
      <c r="B19" s="105" t="s">
        <v>40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</row>
    <row r="20" spans="1:261" s="7" customFormat="1" ht="17" x14ac:dyDescent="0.15">
      <c r="A20" s="31" t="s">
        <v>25</v>
      </c>
      <c r="B20" s="106" t="s">
        <v>41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</row>
    <row r="21" spans="1:261" s="7" customFormat="1" ht="17" x14ac:dyDescent="0.15">
      <c r="A21" s="31" t="s">
        <v>26</v>
      </c>
      <c r="B21" s="106" t="s">
        <v>27</v>
      </c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</row>
    <row r="22" spans="1:261" s="7" customFormat="1" ht="17" x14ac:dyDescent="0.15">
      <c r="A22" s="31" t="s">
        <v>28</v>
      </c>
      <c r="B22" s="106" t="s">
        <v>29</v>
      </c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</row>
    <row r="23" spans="1:261" s="7" customFormat="1" ht="45" customHeight="1" x14ac:dyDescent="0.15">
      <c r="A23" s="31" t="s">
        <v>30</v>
      </c>
      <c r="B23" s="106" t="s">
        <v>42</v>
      </c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</row>
    <row r="24" spans="1:261" s="7" customFormat="1" ht="51" x14ac:dyDescent="0.15">
      <c r="A24" s="31" t="s">
        <v>31</v>
      </c>
      <c r="B24" s="106" t="s">
        <v>43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</row>
    <row r="25" spans="1:261" s="78" customFormat="1" ht="17.25" customHeight="1" x14ac:dyDescent="0.15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  <c r="FL25" s="79"/>
      <c r="FM25" s="79"/>
      <c r="FN25" s="79"/>
      <c r="FO25" s="79"/>
      <c r="FP25" s="79"/>
      <c r="FQ25" s="79"/>
      <c r="FR25" s="79"/>
      <c r="FS25" s="79"/>
      <c r="FT25" s="79"/>
      <c r="FU25" s="79"/>
      <c r="FV25" s="79"/>
      <c r="FW25" s="79"/>
      <c r="FX25" s="79"/>
      <c r="FY25" s="79"/>
      <c r="FZ25" s="79"/>
      <c r="GA25" s="79"/>
      <c r="GB25" s="79"/>
      <c r="GC25" s="79"/>
      <c r="GD25" s="79"/>
      <c r="GE25" s="79"/>
      <c r="GF25" s="79"/>
      <c r="GG25" s="79"/>
      <c r="GH25" s="79"/>
      <c r="GI25" s="79"/>
      <c r="GJ25" s="79"/>
      <c r="GK25" s="79"/>
      <c r="GL25" s="79"/>
      <c r="GM25" s="79"/>
      <c r="GN25" s="79"/>
      <c r="GO25" s="79"/>
      <c r="GP25" s="79"/>
      <c r="GQ25" s="79"/>
      <c r="GR25" s="79"/>
      <c r="GS25" s="79"/>
      <c r="GT25" s="79"/>
      <c r="GU25" s="79"/>
      <c r="GV25" s="79"/>
      <c r="GW25" s="79"/>
      <c r="GX25" s="79"/>
      <c r="GY25" s="79"/>
      <c r="GZ25" s="79"/>
      <c r="HA25" s="79"/>
      <c r="HB25" s="79"/>
      <c r="HC25" s="79"/>
      <c r="HD25" s="79"/>
      <c r="HE25" s="79"/>
      <c r="HF25" s="79"/>
      <c r="HG25" s="79"/>
      <c r="HH25" s="79"/>
      <c r="HI25" s="79"/>
      <c r="HJ25" s="79"/>
      <c r="HK25" s="79"/>
      <c r="HL25" s="79"/>
      <c r="HM25" s="79"/>
      <c r="HN25" s="79"/>
      <c r="HO25" s="79"/>
      <c r="HP25" s="79"/>
      <c r="HQ25" s="79"/>
      <c r="HR25" s="79"/>
      <c r="HS25" s="79"/>
      <c r="HT25" s="79"/>
      <c r="HU25" s="79"/>
      <c r="HV25" s="79"/>
      <c r="HW25" s="79"/>
      <c r="HX25" s="79"/>
      <c r="HY25" s="79"/>
      <c r="HZ25" s="79"/>
      <c r="IA25" s="79"/>
      <c r="IB25" s="79"/>
      <c r="IC25" s="79"/>
      <c r="ID25" s="79"/>
      <c r="IE25" s="79"/>
      <c r="IF25" s="79"/>
      <c r="IG25" s="79"/>
      <c r="IH25" s="79"/>
      <c r="II25" s="79"/>
      <c r="IJ25" s="79"/>
      <c r="IK25" s="79"/>
      <c r="IL25" s="79"/>
      <c r="IM25" s="79"/>
      <c r="IN25" s="79"/>
      <c r="IO25" s="79"/>
      <c r="IP25" s="79"/>
      <c r="IQ25" s="79"/>
      <c r="IR25" s="79"/>
      <c r="IS25" s="79"/>
      <c r="IT25" s="79"/>
      <c r="IU25" s="79"/>
      <c r="IV25" s="79"/>
      <c r="IW25" s="79"/>
      <c r="IX25" s="79"/>
      <c r="IY25" s="79"/>
      <c r="IZ25" s="79"/>
      <c r="JA25" s="79"/>
    </row>
    <row r="26" spans="1:261" s="7" customFormat="1" ht="16" x14ac:dyDescent="0.15">
      <c r="A26" s="101" t="s">
        <v>44</v>
      </c>
      <c r="B26" s="101"/>
      <c r="C26" s="101"/>
      <c r="D26" s="101"/>
      <c r="E26" s="101"/>
      <c r="F26" s="101"/>
      <c r="G26" s="101"/>
      <c r="H26" s="101"/>
      <c r="I26" s="38"/>
      <c r="J26" s="38"/>
      <c r="K26" s="38"/>
      <c r="L26" s="48"/>
      <c r="M26" s="38"/>
      <c r="N26" s="38"/>
      <c r="O26" s="30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</row>
    <row r="27" spans="1:261" s="7" customFormat="1" ht="16" x14ac:dyDescent="0.15">
      <c r="A27" s="101" t="s">
        <v>32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</row>
    <row r="28" spans="1:261" s="7" customFormat="1" ht="18" customHeight="1" x14ac:dyDescent="0.15">
      <c r="A28" s="105" t="s">
        <v>33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</row>
    <row r="29" spans="1:261" s="7" customFormat="1" ht="18" customHeight="1" x14ac:dyDescent="0.15">
      <c r="A29" s="101" t="s">
        <v>46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</row>
    <row r="30" spans="1:261" s="7" customFormat="1" ht="18" customHeight="1" x14ac:dyDescent="0.15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</row>
    <row r="31" spans="1:261" s="11" customFormat="1" ht="43.5" customHeight="1" x14ac:dyDescent="0.15">
      <c r="A31" s="9" t="s">
        <v>15</v>
      </c>
      <c r="B31" s="42" t="s">
        <v>0</v>
      </c>
      <c r="C31" s="9" t="s">
        <v>1</v>
      </c>
      <c r="D31" s="9" t="s">
        <v>2</v>
      </c>
      <c r="E31" s="9" t="s">
        <v>119</v>
      </c>
      <c r="F31" s="9" t="s">
        <v>3</v>
      </c>
      <c r="G31" s="10" t="s">
        <v>4</v>
      </c>
      <c r="H31" s="36" t="s">
        <v>5</v>
      </c>
      <c r="I31" s="9" t="s">
        <v>6</v>
      </c>
      <c r="J31" s="9" t="s">
        <v>7</v>
      </c>
      <c r="K31" s="9" t="s">
        <v>14</v>
      </c>
      <c r="L31" s="9" t="s">
        <v>8</v>
      </c>
      <c r="M31" s="9" t="s">
        <v>9</v>
      </c>
      <c r="N31" s="9" t="s">
        <v>10</v>
      </c>
      <c r="O31" s="9" t="s">
        <v>11</v>
      </c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37"/>
      <c r="IV31" s="37"/>
      <c r="IW31" s="37"/>
      <c r="IX31" s="37"/>
      <c r="IY31" s="37"/>
      <c r="IZ31" s="37"/>
      <c r="JA31" s="37"/>
    </row>
    <row r="32" spans="1:261" s="7" customFormat="1" ht="46.5" customHeight="1" x14ac:dyDescent="0.15">
      <c r="A32" s="33" t="s">
        <v>114</v>
      </c>
      <c r="B32" s="44" t="s">
        <v>101</v>
      </c>
      <c r="C32" s="14" t="s">
        <v>117</v>
      </c>
      <c r="D32" s="14" t="s">
        <v>117</v>
      </c>
      <c r="E32" s="14" t="s">
        <v>120</v>
      </c>
      <c r="F32" s="13" t="s">
        <v>127</v>
      </c>
      <c r="G32" s="12" t="s">
        <v>133</v>
      </c>
      <c r="H32" s="53">
        <f>3800000*E32</f>
        <v>15200000</v>
      </c>
      <c r="I32" s="39" t="s">
        <v>12</v>
      </c>
      <c r="J32" s="39" t="s">
        <v>13</v>
      </c>
      <c r="K32" s="39" t="s">
        <v>195</v>
      </c>
      <c r="L32" s="45" t="s">
        <v>135</v>
      </c>
      <c r="M32" s="14" t="s">
        <v>139</v>
      </c>
      <c r="N32" s="39" t="s">
        <v>149</v>
      </c>
      <c r="O32" s="76" t="s">
        <v>150</v>
      </c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</row>
    <row r="33" spans="1:261" s="7" customFormat="1" ht="42" x14ac:dyDescent="0.15">
      <c r="A33" s="33" t="s">
        <v>114</v>
      </c>
      <c r="B33" s="44" t="s">
        <v>102</v>
      </c>
      <c r="C33" s="14" t="s">
        <v>117</v>
      </c>
      <c r="D33" s="14" t="s">
        <v>117</v>
      </c>
      <c r="E33" s="14" t="s">
        <v>126</v>
      </c>
      <c r="F33" s="13" t="s">
        <v>127</v>
      </c>
      <c r="G33" s="12" t="s">
        <v>133</v>
      </c>
      <c r="H33" s="53">
        <f>3300000*E33</f>
        <v>16500000</v>
      </c>
      <c r="I33" s="39" t="s">
        <v>12</v>
      </c>
      <c r="J33" s="39" t="s">
        <v>13</v>
      </c>
      <c r="K33" s="39" t="s">
        <v>195</v>
      </c>
      <c r="L33" s="45" t="s">
        <v>135</v>
      </c>
      <c r="M33" s="14" t="s">
        <v>139</v>
      </c>
      <c r="N33" s="39" t="s">
        <v>149</v>
      </c>
      <c r="O33" s="76" t="s">
        <v>150</v>
      </c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</row>
    <row r="34" spans="1:261" s="7" customFormat="1" ht="55.5" customHeight="1" x14ac:dyDescent="0.15">
      <c r="A34" s="33" t="s">
        <v>114</v>
      </c>
      <c r="B34" s="44" t="s">
        <v>103</v>
      </c>
      <c r="C34" s="14" t="s">
        <v>118</v>
      </c>
      <c r="D34" s="14" t="s">
        <v>118</v>
      </c>
      <c r="E34" s="14" t="s">
        <v>121</v>
      </c>
      <c r="F34" s="13" t="s">
        <v>127</v>
      </c>
      <c r="G34" s="12" t="s">
        <v>133</v>
      </c>
      <c r="H34" s="53">
        <f>3000000*E34</f>
        <v>6000000</v>
      </c>
      <c r="I34" s="39" t="s">
        <v>12</v>
      </c>
      <c r="J34" s="39" t="s">
        <v>13</v>
      </c>
      <c r="K34" s="39" t="s">
        <v>191</v>
      </c>
      <c r="L34" s="45" t="s">
        <v>136</v>
      </c>
      <c r="M34" s="14" t="s">
        <v>141</v>
      </c>
      <c r="N34" s="39" t="s">
        <v>151</v>
      </c>
      <c r="O34" s="76" t="s">
        <v>152</v>
      </c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  <c r="IX34" s="16"/>
      <c r="IY34" s="16"/>
      <c r="IZ34" s="16"/>
      <c r="JA34" s="16"/>
    </row>
    <row r="35" spans="1:261" s="7" customFormat="1" ht="55.5" customHeight="1" x14ac:dyDescent="0.15">
      <c r="A35" s="33" t="s">
        <v>114</v>
      </c>
      <c r="B35" s="44" t="s">
        <v>103</v>
      </c>
      <c r="C35" s="14" t="s">
        <v>118</v>
      </c>
      <c r="D35" s="14" t="s">
        <v>118</v>
      </c>
      <c r="E35" s="14" t="s">
        <v>121</v>
      </c>
      <c r="F35" s="13" t="s">
        <v>127</v>
      </c>
      <c r="G35" s="12" t="s">
        <v>133</v>
      </c>
      <c r="H35" s="53">
        <f>5600000*E35</f>
        <v>11200000</v>
      </c>
      <c r="I35" s="39"/>
      <c r="J35" s="39" t="s">
        <v>13</v>
      </c>
      <c r="K35" s="39" t="s">
        <v>191</v>
      </c>
      <c r="L35" s="45" t="s">
        <v>136</v>
      </c>
      <c r="M35" s="14" t="s">
        <v>140</v>
      </c>
      <c r="N35" s="39" t="s">
        <v>153</v>
      </c>
      <c r="O35" s="76" t="s">
        <v>154</v>
      </c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</row>
    <row r="36" spans="1:261" s="7" customFormat="1" ht="62.25" customHeight="1" x14ac:dyDescent="0.15">
      <c r="A36" s="33" t="s">
        <v>114</v>
      </c>
      <c r="B36" s="44" t="s">
        <v>104</v>
      </c>
      <c r="C36" s="14" t="s">
        <v>117</v>
      </c>
      <c r="D36" s="14" t="s">
        <v>117</v>
      </c>
      <c r="E36" s="14" t="s">
        <v>120</v>
      </c>
      <c r="F36" s="13" t="s">
        <v>127</v>
      </c>
      <c r="G36" s="12" t="s">
        <v>133</v>
      </c>
      <c r="H36" s="53">
        <f>3000000*E36</f>
        <v>12000000</v>
      </c>
      <c r="I36" s="39" t="s">
        <v>12</v>
      </c>
      <c r="J36" s="39" t="s">
        <v>13</v>
      </c>
      <c r="K36" s="39" t="s">
        <v>191</v>
      </c>
      <c r="L36" s="45" t="s">
        <v>136</v>
      </c>
      <c r="M36" s="14" t="s">
        <v>140</v>
      </c>
      <c r="N36" s="39" t="s">
        <v>153</v>
      </c>
      <c r="O36" s="76" t="s">
        <v>154</v>
      </c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</row>
    <row r="37" spans="1:261" s="7" customFormat="1" ht="56.25" customHeight="1" x14ac:dyDescent="0.15">
      <c r="A37" s="33" t="s">
        <v>114</v>
      </c>
      <c r="B37" s="44" t="s">
        <v>104</v>
      </c>
      <c r="C37" s="14" t="s">
        <v>117</v>
      </c>
      <c r="D37" s="14" t="s">
        <v>117</v>
      </c>
      <c r="E37" s="14" t="s">
        <v>120</v>
      </c>
      <c r="F37" s="13" t="s">
        <v>127</v>
      </c>
      <c r="G37" s="12" t="s">
        <v>133</v>
      </c>
      <c r="H37" s="53">
        <f>2800000*E37</f>
        <v>11200000</v>
      </c>
      <c r="I37" s="39" t="s">
        <v>12</v>
      </c>
      <c r="J37" s="39" t="s">
        <v>13</v>
      </c>
      <c r="K37" s="39" t="s">
        <v>192</v>
      </c>
      <c r="L37" s="45" t="s">
        <v>136</v>
      </c>
      <c r="M37" s="14" t="s">
        <v>140</v>
      </c>
      <c r="N37" s="39" t="s">
        <v>153</v>
      </c>
      <c r="O37" s="76" t="s">
        <v>154</v>
      </c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</row>
    <row r="38" spans="1:261" s="7" customFormat="1" ht="63" customHeight="1" x14ac:dyDescent="0.15">
      <c r="A38" s="33" t="s">
        <v>114</v>
      </c>
      <c r="B38" s="44" t="s">
        <v>105</v>
      </c>
      <c r="C38" s="14" t="s">
        <v>117</v>
      </c>
      <c r="D38" s="14" t="s">
        <v>117</v>
      </c>
      <c r="E38" s="14" t="s">
        <v>120</v>
      </c>
      <c r="F38" s="13" t="s">
        <v>127</v>
      </c>
      <c r="G38" s="12" t="s">
        <v>133</v>
      </c>
      <c r="H38" s="53">
        <f>2000000*E38</f>
        <v>8000000</v>
      </c>
      <c r="I38" s="39" t="s">
        <v>12</v>
      </c>
      <c r="J38" s="39" t="s">
        <v>13</v>
      </c>
      <c r="K38" s="39" t="s">
        <v>192</v>
      </c>
      <c r="L38" s="45" t="s">
        <v>136</v>
      </c>
      <c r="M38" s="14" t="s">
        <v>140</v>
      </c>
      <c r="N38" s="39" t="s">
        <v>153</v>
      </c>
      <c r="O38" s="76" t="s">
        <v>154</v>
      </c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</row>
    <row r="39" spans="1:261" s="7" customFormat="1" ht="61.5" customHeight="1" x14ac:dyDescent="0.15">
      <c r="A39" s="33" t="s">
        <v>115</v>
      </c>
      <c r="B39" s="44" t="s">
        <v>105</v>
      </c>
      <c r="C39" s="14" t="s">
        <v>117</v>
      </c>
      <c r="D39" s="14" t="s">
        <v>117</v>
      </c>
      <c r="E39" s="14" t="s">
        <v>120</v>
      </c>
      <c r="F39" s="13" t="s">
        <v>127</v>
      </c>
      <c r="G39" s="12" t="s">
        <v>133</v>
      </c>
      <c r="H39" s="53">
        <f>2000000*E39</f>
        <v>8000000</v>
      </c>
      <c r="I39" s="39" t="s">
        <v>12</v>
      </c>
      <c r="J39" s="39" t="s">
        <v>13</v>
      </c>
      <c r="K39" s="39" t="s">
        <v>191</v>
      </c>
      <c r="L39" s="45" t="s">
        <v>136</v>
      </c>
      <c r="M39" s="14" t="s">
        <v>140</v>
      </c>
      <c r="N39" s="39" t="s">
        <v>153</v>
      </c>
      <c r="O39" s="76" t="s">
        <v>154</v>
      </c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</row>
    <row r="40" spans="1:261" s="7" customFormat="1" ht="42" x14ac:dyDescent="0.15">
      <c r="A40" s="33" t="s">
        <v>115</v>
      </c>
      <c r="B40" s="44" t="s">
        <v>106</v>
      </c>
      <c r="C40" s="14" t="s">
        <v>117</v>
      </c>
      <c r="D40" s="14" t="s">
        <v>117</v>
      </c>
      <c r="E40" s="14" t="s">
        <v>120</v>
      </c>
      <c r="F40" s="13" t="s">
        <v>127</v>
      </c>
      <c r="G40" s="12" t="s">
        <v>133</v>
      </c>
      <c r="H40" s="53">
        <f>2000000*E40</f>
        <v>8000000</v>
      </c>
      <c r="I40" s="39" t="s">
        <v>12</v>
      </c>
      <c r="J40" s="39" t="s">
        <v>13</v>
      </c>
      <c r="K40" s="39" t="s">
        <v>191</v>
      </c>
      <c r="L40" s="45" t="s">
        <v>136</v>
      </c>
      <c r="M40" s="14" t="s">
        <v>142</v>
      </c>
      <c r="N40" s="39" t="s">
        <v>155</v>
      </c>
      <c r="O40" s="76" t="s">
        <v>159</v>
      </c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6"/>
    </row>
    <row r="41" spans="1:261" s="7" customFormat="1" ht="42" x14ac:dyDescent="0.15">
      <c r="A41" s="33" t="s">
        <v>115</v>
      </c>
      <c r="B41" s="44" t="s">
        <v>106</v>
      </c>
      <c r="C41" s="14" t="s">
        <v>117</v>
      </c>
      <c r="D41" s="14" t="s">
        <v>117</v>
      </c>
      <c r="E41" s="14" t="s">
        <v>120</v>
      </c>
      <c r="F41" s="13" t="s">
        <v>127</v>
      </c>
      <c r="G41" s="12" t="s">
        <v>133</v>
      </c>
      <c r="H41" s="53">
        <f>1700000*E41</f>
        <v>6800000</v>
      </c>
      <c r="I41" s="39" t="s">
        <v>12</v>
      </c>
      <c r="J41" s="39" t="s">
        <v>13</v>
      </c>
      <c r="K41" s="39" t="s">
        <v>191</v>
      </c>
      <c r="L41" s="45" t="s">
        <v>136</v>
      </c>
      <c r="M41" s="14" t="s">
        <v>142</v>
      </c>
      <c r="N41" s="39" t="s">
        <v>155</v>
      </c>
      <c r="O41" s="76" t="s">
        <v>159</v>
      </c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6"/>
    </row>
    <row r="42" spans="1:261" s="7" customFormat="1" ht="56" x14ac:dyDescent="0.15">
      <c r="A42" s="33" t="s">
        <v>114</v>
      </c>
      <c r="B42" s="44" t="s">
        <v>107</v>
      </c>
      <c r="C42" s="14" t="s">
        <v>117</v>
      </c>
      <c r="D42" s="14" t="s">
        <v>117</v>
      </c>
      <c r="E42" s="14" t="s">
        <v>120</v>
      </c>
      <c r="F42" s="13" t="s">
        <v>127</v>
      </c>
      <c r="G42" s="12" t="s">
        <v>133</v>
      </c>
      <c r="H42" s="53">
        <f>2000000*E42</f>
        <v>8000000</v>
      </c>
      <c r="I42" s="39" t="s">
        <v>12</v>
      </c>
      <c r="J42" s="39" t="s">
        <v>13</v>
      </c>
      <c r="K42" s="39" t="s">
        <v>193</v>
      </c>
      <c r="L42" s="45" t="s">
        <v>136</v>
      </c>
      <c r="M42" s="14" t="s">
        <v>143</v>
      </c>
      <c r="N42" s="39" t="s">
        <v>156</v>
      </c>
      <c r="O42" s="76" t="s">
        <v>160</v>
      </c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6"/>
    </row>
    <row r="43" spans="1:261" s="7" customFormat="1" ht="56" x14ac:dyDescent="0.15">
      <c r="A43" s="33" t="s">
        <v>115</v>
      </c>
      <c r="B43" s="44" t="s">
        <v>108</v>
      </c>
      <c r="C43" s="14" t="s">
        <v>117</v>
      </c>
      <c r="D43" s="14" t="s">
        <v>117</v>
      </c>
      <c r="E43" s="14" t="s">
        <v>120</v>
      </c>
      <c r="F43" s="13" t="s">
        <v>127</v>
      </c>
      <c r="G43" s="12" t="s">
        <v>133</v>
      </c>
      <c r="H43" s="53">
        <f>1700000*E43</f>
        <v>6800000</v>
      </c>
      <c r="I43" s="39" t="s">
        <v>12</v>
      </c>
      <c r="J43" s="39" t="s">
        <v>13</v>
      </c>
      <c r="K43" s="39" t="s">
        <v>191</v>
      </c>
      <c r="L43" s="45" t="s">
        <v>136</v>
      </c>
      <c r="M43" s="14" t="s">
        <v>143</v>
      </c>
      <c r="N43" s="39" t="s">
        <v>156</v>
      </c>
      <c r="O43" s="76" t="s">
        <v>160</v>
      </c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6"/>
    </row>
    <row r="44" spans="1:261" s="7" customFormat="1" ht="51" customHeight="1" x14ac:dyDescent="0.15">
      <c r="A44" s="33" t="s">
        <v>115</v>
      </c>
      <c r="B44" s="44" t="s">
        <v>109</v>
      </c>
      <c r="C44" s="14" t="s">
        <v>117</v>
      </c>
      <c r="D44" s="14" t="s">
        <v>117</v>
      </c>
      <c r="E44" s="14" t="s">
        <v>120</v>
      </c>
      <c r="F44" s="13" t="s">
        <v>127</v>
      </c>
      <c r="G44" s="12" t="s">
        <v>133</v>
      </c>
      <c r="H44" s="53">
        <f t="shared" ref="H44:H49" si="0">1800000*E44</f>
        <v>7200000</v>
      </c>
      <c r="I44" s="39" t="s">
        <v>12</v>
      </c>
      <c r="J44" s="39" t="s">
        <v>13</v>
      </c>
      <c r="K44" s="39" t="s">
        <v>191</v>
      </c>
      <c r="L44" s="45" t="s">
        <v>136</v>
      </c>
      <c r="M44" s="14" t="s">
        <v>141</v>
      </c>
      <c r="N44" s="39" t="s">
        <v>151</v>
      </c>
      <c r="O44" s="76" t="s">
        <v>152</v>
      </c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  <c r="IW44" s="16"/>
      <c r="IX44" s="16"/>
      <c r="IY44" s="16"/>
      <c r="IZ44" s="16"/>
      <c r="JA44" s="16"/>
    </row>
    <row r="45" spans="1:261" s="7" customFormat="1" ht="51" customHeight="1" x14ac:dyDescent="0.15">
      <c r="A45" s="33" t="s">
        <v>115</v>
      </c>
      <c r="B45" s="44" t="s">
        <v>109</v>
      </c>
      <c r="C45" s="14" t="s">
        <v>117</v>
      </c>
      <c r="D45" s="14" t="s">
        <v>117</v>
      </c>
      <c r="E45" s="14" t="s">
        <v>120</v>
      </c>
      <c r="F45" s="13" t="s">
        <v>127</v>
      </c>
      <c r="G45" s="12" t="s">
        <v>133</v>
      </c>
      <c r="H45" s="53">
        <f t="shared" si="0"/>
        <v>7200000</v>
      </c>
      <c r="I45" s="39" t="s">
        <v>12</v>
      </c>
      <c r="J45" s="39" t="s">
        <v>13</v>
      </c>
      <c r="K45" s="39" t="s">
        <v>191</v>
      </c>
      <c r="L45" s="45" t="s">
        <v>136</v>
      </c>
      <c r="M45" s="14" t="s">
        <v>141</v>
      </c>
      <c r="N45" s="39" t="s">
        <v>151</v>
      </c>
      <c r="O45" s="76" t="s">
        <v>152</v>
      </c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</row>
    <row r="46" spans="1:261" s="7" customFormat="1" ht="51" customHeight="1" x14ac:dyDescent="0.15">
      <c r="A46" s="33" t="s">
        <v>115</v>
      </c>
      <c r="B46" s="44" t="s">
        <v>109</v>
      </c>
      <c r="C46" s="14" t="s">
        <v>117</v>
      </c>
      <c r="D46" s="14" t="s">
        <v>117</v>
      </c>
      <c r="E46" s="14" t="s">
        <v>120</v>
      </c>
      <c r="F46" s="13" t="s">
        <v>127</v>
      </c>
      <c r="G46" s="12" t="s">
        <v>133</v>
      </c>
      <c r="H46" s="53">
        <f t="shared" si="0"/>
        <v>7200000</v>
      </c>
      <c r="I46" s="39" t="s">
        <v>12</v>
      </c>
      <c r="J46" s="39" t="s">
        <v>13</v>
      </c>
      <c r="K46" s="39" t="s">
        <v>191</v>
      </c>
      <c r="L46" s="45" t="s">
        <v>136</v>
      </c>
      <c r="M46" s="14" t="s">
        <v>141</v>
      </c>
      <c r="N46" s="39" t="s">
        <v>151</v>
      </c>
      <c r="O46" s="76" t="s">
        <v>152</v>
      </c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</row>
    <row r="47" spans="1:261" s="7" customFormat="1" ht="51" customHeight="1" x14ac:dyDescent="0.15">
      <c r="A47" s="33" t="s">
        <v>115</v>
      </c>
      <c r="B47" s="44" t="s">
        <v>109</v>
      </c>
      <c r="C47" s="14" t="s">
        <v>117</v>
      </c>
      <c r="D47" s="14" t="s">
        <v>117</v>
      </c>
      <c r="E47" s="14" t="s">
        <v>120</v>
      </c>
      <c r="F47" s="13" t="s">
        <v>127</v>
      </c>
      <c r="G47" s="12" t="s">
        <v>133</v>
      </c>
      <c r="H47" s="53">
        <f t="shared" si="0"/>
        <v>7200000</v>
      </c>
      <c r="I47" s="39" t="s">
        <v>12</v>
      </c>
      <c r="J47" s="39" t="s">
        <v>13</v>
      </c>
      <c r="K47" s="39" t="s">
        <v>191</v>
      </c>
      <c r="L47" s="45" t="s">
        <v>136</v>
      </c>
      <c r="M47" s="14" t="s">
        <v>141</v>
      </c>
      <c r="N47" s="39" t="s">
        <v>151</v>
      </c>
      <c r="O47" s="76" t="s">
        <v>152</v>
      </c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</row>
    <row r="48" spans="1:261" s="7" customFormat="1" ht="51" customHeight="1" x14ac:dyDescent="0.15">
      <c r="A48" s="33" t="s">
        <v>115</v>
      </c>
      <c r="B48" s="44" t="s">
        <v>109</v>
      </c>
      <c r="C48" s="14" t="s">
        <v>117</v>
      </c>
      <c r="D48" s="14" t="s">
        <v>117</v>
      </c>
      <c r="E48" s="14" t="s">
        <v>120</v>
      </c>
      <c r="F48" s="13" t="s">
        <v>127</v>
      </c>
      <c r="G48" s="12" t="s">
        <v>133</v>
      </c>
      <c r="H48" s="53">
        <f t="shared" si="0"/>
        <v>7200000</v>
      </c>
      <c r="I48" s="39" t="s">
        <v>12</v>
      </c>
      <c r="J48" s="39" t="s">
        <v>13</v>
      </c>
      <c r="K48" s="39" t="s">
        <v>191</v>
      </c>
      <c r="L48" s="45" t="s">
        <v>136</v>
      </c>
      <c r="M48" s="14" t="s">
        <v>141</v>
      </c>
      <c r="N48" s="39" t="s">
        <v>151</v>
      </c>
      <c r="O48" s="76" t="s">
        <v>152</v>
      </c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</row>
    <row r="49" spans="1:261" s="7" customFormat="1" ht="51" customHeight="1" x14ac:dyDescent="0.15">
      <c r="A49" s="33" t="s">
        <v>115</v>
      </c>
      <c r="B49" s="44" t="s">
        <v>109</v>
      </c>
      <c r="C49" s="14" t="s">
        <v>117</v>
      </c>
      <c r="D49" s="14" t="s">
        <v>117</v>
      </c>
      <c r="E49" s="14" t="s">
        <v>120</v>
      </c>
      <c r="F49" s="13" t="s">
        <v>127</v>
      </c>
      <c r="G49" s="12" t="s">
        <v>133</v>
      </c>
      <c r="H49" s="53">
        <f t="shared" si="0"/>
        <v>7200000</v>
      </c>
      <c r="I49" s="39" t="s">
        <v>12</v>
      </c>
      <c r="J49" s="39" t="s">
        <v>13</v>
      </c>
      <c r="K49" s="39" t="s">
        <v>191</v>
      </c>
      <c r="L49" s="45" t="s">
        <v>136</v>
      </c>
      <c r="M49" s="14" t="s">
        <v>141</v>
      </c>
      <c r="N49" s="39" t="s">
        <v>151</v>
      </c>
      <c r="O49" s="76" t="s">
        <v>152</v>
      </c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</row>
    <row r="50" spans="1:261" s="7" customFormat="1" ht="28" x14ac:dyDescent="0.15">
      <c r="A50" s="33" t="s">
        <v>115</v>
      </c>
      <c r="B50" s="44" t="s">
        <v>110</v>
      </c>
      <c r="C50" s="14" t="s">
        <v>117</v>
      </c>
      <c r="D50" s="14" t="s">
        <v>117</v>
      </c>
      <c r="E50" s="14" t="s">
        <v>120</v>
      </c>
      <c r="F50" s="13" t="s">
        <v>127</v>
      </c>
      <c r="G50" s="12" t="s">
        <v>133</v>
      </c>
      <c r="H50" s="53">
        <f>1500000*E50</f>
        <v>6000000</v>
      </c>
      <c r="I50" s="39" t="s">
        <v>12</v>
      </c>
      <c r="J50" s="39" t="s">
        <v>13</v>
      </c>
      <c r="K50" s="39" t="s">
        <v>191</v>
      </c>
      <c r="L50" s="45" t="s">
        <v>184</v>
      </c>
      <c r="M50" s="14" t="s">
        <v>143</v>
      </c>
      <c r="N50" s="39" t="s">
        <v>156</v>
      </c>
      <c r="O50" s="76" t="s">
        <v>160</v>
      </c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</row>
    <row r="51" spans="1:261" s="7" customFormat="1" ht="42" x14ac:dyDescent="0.15">
      <c r="A51" s="33" t="s">
        <v>114</v>
      </c>
      <c r="B51" s="44" t="s">
        <v>111</v>
      </c>
      <c r="C51" s="14" t="s">
        <v>117</v>
      </c>
      <c r="D51" s="14" t="s">
        <v>117</v>
      </c>
      <c r="E51" s="14" t="s">
        <v>120</v>
      </c>
      <c r="F51" s="13" t="s">
        <v>127</v>
      </c>
      <c r="G51" s="12" t="s">
        <v>133</v>
      </c>
      <c r="H51" s="53">
        <f>2800000*E51</f>
        <v>11200000</v>
      </c>
      <c r="I51" s="39" t="s">
        <v>12</v>
      </c>
      <c r="J51" s="39" t="s">
        <v>13</v>
      </c>
      <c r="K51" s="39" t="s">
        <v>191</v>
      </c>
      <c r="L51" s="45" t="s">
        <v>137</v>
      </c>
      <c r="M51" s="14" t="s">
        <v>144</v>
      </c>
      <c r="N51" s="39" t="s">
        <v>157</v>
      </c>
      <c r="O51" s="76" t="s">
        <v>161</v>
      </c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</row>
    <row r="52" spans="1:261" s="7" customFormat="1" ht="42" x14ac:dyDescent="0.15">
      <c r="A52" s="33" t="s">
        <v>116</v>
      </c>
      <c r="B52" s="44" t="s">
        <v>112</v>
      </c>
      <c r="C52" s="14" t="s">
        <v>117</v>
      </c>
      <c r="D52" s="14" t="s">
        <v>117</v>
      </c>
      <c r="E52" s="14" t="s">
        <v>120</v>
      </c>
      <c r="F52" s="13" t="s">
        <v>127</v>
      </c>
      <c r="G52" s="12" t="s">
        <v>133</v>
      </c>
      <c r="H52" s="53">
        <f>1800000*E52</f>
        <v>7200000</v>
      </c>
      <c r="I52" s="39" t="s">
        <v>12</v>
      </c>
      <c r="J52" s="39" t="s">
        <v>13</v>
      </c>
      <c r="K52" s="39" t="s">
        <v>191</v>
      </c>
      <c r="L52" s="45" t="s">
        <v>138</v>
      </c>
      <c r="M52" s="14" t="s">
        <v>145</v>
      </c>
      <c r="N52" s="39" t="s">
        <v>158</v>
      </c>
      <c r="O52" s="76" t="s">
        <v>162</v>
      </c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</row>
    <row r="53" spans="1:261" s="7" customFormat="1" ht="65.25" customHeight="1" x14ac:dyDescent="0.15">
      <c r="A53" s="33" t="s">
        <v>122</v>
      </c>
      <c r="B53" s="44" t="s">
        <v>113</v>
      </c>
      <c r="C53" s="14" t="s">
        <v>117</v>
      </c>
      <c r="D53" s="14" t="s">
        <v>117</v>
      </c>
      <c r="E53" s="32">
        <v>4</v>
      </c>
      <c r="F53" s="50" t="s">
        <v>127</v>
      </c>
      <c r="G53" s="12" t="s">
        <v>133</v>
      </c>
      <c r="H53" s="54">
        <f>1800000*E53</f>
        <v>7200000</v>
      </c>
      <c r="I53" s="39" t="s">
        <v>12</v>
      </c>
      <c r="J53" s="39" t="s">
        <v>13</v>
      </c>
      <c r="K53" s="39" t="s">
        <v>191</v>
      </c>
      <c r="L53" s="45" t="s">
        <v>138</v>
      </c>
      <c r="M53" s="47" t="s">
        <v>146</v>
      </c>
      <c r="N53" s="32">
        <v>321518657</v>
      </c>
      <c r="O53" s="77" t="s">
        <v>163</v>
      </c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</row>
    <row r="54" spans="1:261" s="7" customFormat="1" ht="61.5" customHeight="1" x14ac:dyDescent="0.15">
      <c r="A54" s="33" t="s">
        <v>124</v>
      </c>
      <c r="B54" s="44" t="s">
        <v>194</v>
      </c>
      <c r="C54" s="14" t="s">
        <v>117</v>
      </c>
      <c r="D54" s="14" t="s">
        <v>117</v>
      </c>
      <c r="E54" s="32">
        <v>3</v>
      </c>
      <c r="F54" s="50" t="s">
        <v>127</v>
      </c>
      <c r="G54" s="12" t="s">
        <v>133</v>
      </c>
      <c r="H54" s="54">
        <f>2800000*E54</f>
        <v>8400000</v>
      </c>
      <c r="I54" s="39" t="s">
        <v>12</v>
      </c>
      <c r="J54" s="39" t="s">
        <v>13</v>
      </c>
      <c r="K54" s="39" t="s">
        <v>192</v>
      </c>
      <c r="L54" s="45" t="s">
        <v>138</v>
      </c>
      <c r="M54" s="47" t="s">
        <v>147</v>
      </c>
      <c r="N54" s="32">
        <v>3162791685</v>
      </c>
      <c r="O54" s="77" t="s">
        <v>164</v>
      </c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</row>
    <row r="55" spans="1:261" s="7" customFormat="1" ht="59.25" customHeight="1" x14ac:dyDescent="0.15">
      <c r="A55" s="33" t="s">
        <v>122</v>
      </c>
      <c r="B55" s="44" t="s">
        <v>123</v>
      </c>
      <c r="C55" s="14" t="s">
        <v>117</v>
      </c>
      <c r="D55" s="14" t="s">
        <v>117</v>
      </c>
      <c r="E55" s="32">
        <v>3</v>
      </c>
      <c r="F55" s="50" t="s">
        <v>127</v>
      </c>
      <c r="G55" s="12" t="s">
        <v>133</v>
      </c>
      <c r="H55" s="54">
        <f>1800000*E55</f>
        <v>5400000</v>
      </c>
      <c r="I55" s="39" t="s">
        <v>12</v>
      </c>
      <c r="J55" s="39" t="s">
        <v>13</v>
      </c>
      <c r="K55" s="39" t="s">
        <v>192</v>
      </c>
      <c r="L55" s="45" t="s">
        <v>138</v>
      </c>
      <c r="M55" s="47" t="s">
        <v>147</v>
      </c>
      <c r="N55" s="32">
        <v>3162791685</v>
      </c>
      <c r="O55" s="77" t="s">
        <v>164</v>
      </c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</row>
    <row r="56" spans="1:261" s="7" customFormat="1" ht="42" x14ac:dyDescent="0.15">
      <c r="A56" s="33" t="s">
        <v>114</v>
      </c>
      <c r="B56" s="44" t="s">
        <v>125</v>
      </c>
      <c r="C56" s="14" t="s">
        <v>117</v>
      </c>
      <c r="D56" s="14" t="s">
        <v>117</v>
      </c>
      <c r="E56" s="32">
        <v>4</v>
      </c>
      <c r="F56" s="50" t="s">
        <v>127</v>
      </c>
      <c r="G56" s="12" t="s">
        <v>133</v>
      </c>
      <c r="H56" s="54">
        <f>3000000*E56</f>
        <v>12000000</v>
      </c>
      <c r="I56" s="39" t="s">
        <v>12</v>
      </c>
      <c r="J56" s="39" t="s">
        <v>13</v>
      </c>
      <c r="K56" s="39" t="s">
        <v>192</v>
      </c>
      <c r="L56" s="45" t="s">
        <v>165</v>
      </c>
      <c r="M56" s="47" t="s">
        <v>148</v>
      </c>
      <c r="N56" s="32">
        <v>3185185374</v>
      </c>
      <c r="O56" s="77" t="s">
        <v>166</v>
      </c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</row>
    <row r="57" spans="1:261" s="7" customFormat="1" ht="42" x14ac:dyDescent="0.15">
      <c r="A57" s="33" t="s">
        <v>205</v>
      </c>
      <c r="B57" s="44" t="s">
        <v>206</v>
      </c>
      <c r="C57" s="45" t="s">
        <v>117</v>
      </c>
      <c r="D57" s="45" t="s">
        <v>117</v>
      </c>
      <c r="E57" s="46">
        <v>4</v>
      </c>
      <c r="F57" s="51" t="s">
        <v>127</v>
      </c>
      <c r="G57" s="12" t="s">
        <v>133</v>
      </c>
      <c r="H57" s="54">
        <v>15000000</v>
      </c>
      <c r="I57" s="39" t="s">
        <v>12</v>
      </c>
      <c r="J57" s="39" t="s">
        <v>13</v>
      </c>
      <c r="K57" s="39" t="s">
        <v>192</v>
      </c>
      <c r="L57" s="98" t="s">
        <v>136</v>
      </c>
      <c r="M57" s="98" t="s">
        <v>141</v>
      </c>
      <c r="N57" s="39" t="s">
        <v>151</v>
      </c>
      <c r="O57" s="76" t="s">
        <v>152</v>
      </c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</row>
    <row r="58" spans="1:261" s="7" customFormat="1" ht="51.75" customHeight="1" x14ac:dyDescent="0.15">
      <c r="A58" s="33" t="s">
        <v>115</v>
      </c>
      <c r="B58" s="44" t="s">
        <v>134</v>
      </c>
      <c r="C58" s="14" t="s">
        <v>117</v>
      </c>
      <c r="D58" s="14" t="s">
        <v>117</v>
      </c>
      <c r="E58" s="32">
        <v>4</v>
      </c>
      <c r="F58" s="50" t="s">
        <v>127</v>
      </c>
      <c r="G58" s="12" t="s">
        <v>133</v>
      </c>
      <c r="H58" s="54">
        <f>1500000*E58</f>
        <v>6000000</v>
      </c>
      <c r="I58" s="39" t="s">
        <v>12</v>
      </c>
      <c r="J58" s="39" t="s">
        <v>13</v>
      </c>
      <c r="K58" s="39" t="s">
        <v>191</v>
      </c>
      <c r="L58" s="45" t="s">
        <v>165</v>
      </c>
      <c r="M58" s="47" t="s">
        <v>148</v>
      </c>
      <c r="N58" s="32">
        <v>3185185374</v>
      </c>
      <c r="O58" s="77" t="s">
        <v>166</v>
      </c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</row>
    <row r="59" spans="1:261" s="94" customFormat="1" ht="21" customHeight="1" x14ac:dyDescent="0.15">
      <c r="A59" s="81" t="s">
        <v>128</v>
      </c>
      <c r="B59" s="117" t="s">
        <v>170</v>
      </c>
      <c r="C59" s="118" t="s">
        <v>117</v>
      </c>
      <c r="D59" s="118" t="s">
        <v>117</v>
      </c>
      <c r="E59" s="119">
        <v>12</v>
      </c>
      <c r="F59" s="100" t="s">
        <v>127</v>
      </c>
      <c r="G59" s="89" t="s">
        <v>133</v>
      </c>
      <c r="H59" s="86">
        <v>20000000</v>
      </c>
      <c r="I59" s="120" t="s">
        <v>12</v>
      </c>
      <c r="J59" s="120" t="s">
        <v>13</v>
      </c>
      <c r="K59" s="121" t="s">
        <v>195</v>
      </c>
      <c r="L59" s="118" t="s">
        <v>137</v>
      </c>
      <c r="M59" s="122" t="s">
        <v>186</v>
      </c>
      <c r="N59" s="123">
        <v>3013121133</v>
      </c>
      <c r="O59" s="124" t="s">
        <v>187</v>
      </c>
      <c r="P59" s="125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  <c r="BR59" s="93"/>
      <c r="BS59" s="93"/>
      <c r="BT59" s="93"/>
      <c r="BU59" s="93"/>
      <c r="BV59" s="93"/>
      <c r="BW59" s="93"/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93"/>
      <c r="CI59" s="93"/>
      <c r="CJ59" s="93"/>
      <c r="CK59" s="93"/>
      <c r="CL59" s="93"/>
      <c r="CM59" s="93"/>
      <c r="CN59" s="93"/>
      <c r="CO59" s="93"/>
      <c r="CP59" s="93"/>
      <c r="CQ59" s="93"/>
      <c r="CR59" s="93"/>
      <c r="CS59" s="93"/>
      <c r="CT59" s="93"/>
      <c r="CU59" s="93"/>
      <c r="CV59" s="93"/>
      <c r="CW59" s="93"/>
      <c r="CX59" s="93"/>
      <c r="CY59" s="93"/>
      <c r="CZ59" s="93"/>
      <c r="DA59" s="93"/>
      <c r="DB59" s="93"/>
      <c r="DC59" s="93"/>
      <c r="DD59" s="93"/>
      <c r="DE59" s="93"/>
      <c r="DF59" s="93"/>
      <c r="DG59" s="93"/>
      <c r="DH59" s="93"/>
      <c r="DI59" s="93"/>
      <c r="DJ59" s="93"/>
      <c r="DK59" s="93"/>
      <c r="DL59" s="93"/>
      <c r="DM59" s="93"/>
      <c r="DN59" s="93"/>
      <c r="DO59" s="93"/>
      <c r="DP59" s="93"/>
      <c r="DQ59" s="93"/>
      <c r="DR59" s="93"/>
      <c r="DS59" s="93"/>
      <c r="DT59" s="93"/>
      <c r="DU59" s="93"/>
      <c r="DV59" s="93"/>
      <c r="DW59" s="93"/>
      <c r="DX59" s="93"/>
      <c r="DY59" s="93"/>
      <c r="DZ59" s="93"/>
      <c r="EA59" s="93"/>
      <c r="EB59" s="93"/>
      <c r="EC59" s="93"/>
      <c r="ED59" s="93"/>
      <c r="EE59" s="93"/>
      <c r="EF59" s="93"/>
      <c r="EG59" s="93"/>
      <c r="EH59" s="93"/>
      <c r="EI59" s="93"/>
      <c r="EJ59" s="93"/>
      <c r="EK59" s="93"/>
      <c r="EL59" s="93"/>
      <c r="EM59" s="93"/>
      <c r="EN59" s="93"/>
      <c r="EO59" s="93"/>
      <c r="EP59" s="93"/>
      <c r="EQ59" s="93"/>
      <c r="ER59" s="93"/>
      <c r="ES59" s="93"/>
      <c r="ET59" s="93"/>
      <c r="EU59" s="93"/>
      <c r="EV59" s="93"/>
      <c r="EW59" s="93"/>
      <c r="EX59" s="93"/>
      <c r="EY59" s="93"/>
      <c r="EZ59" s="93"/>
      <c r="FA59" s="93"/>
      <c r="FB59" s="93"/>
      <c r="FC59" s="93"/>
      <c r="FD59" s="93"/>
      <c r="FE59" s="93"/>
      <c r="FF59" s="93"/>
      <c r="FG59" s="93"/>
      <c r="FH59" s="93"/>
      <c r="FI59" s="93"/>
      <c r="FJ59" s="93"/>
      <c r="FK59" s="93"/>
      <c r="FL59" s="93"/>
      <c r="FM59" s="93"/>
      <c r="FN59" s="93"/>
      <c r="FO59" s="93"/>
      <c r="FP59" s="93"/>
      <c r="FQ59" s="93"/>
      <c r="FR59" s="93"/>
      <c r="FS59" s="93"/>
      <c r="FT59" s="93"/>
      <c r="FU59" s="93"/>
      <c r="FV59" s="93"/>
      <c r="FW59" s="93"/>
      <c r="FX59" s="93"/>
      <c r="FY59" s="93"/>
      <c r="FZ59" s="93"/>
      <c r="GA59" s="93"/>
      <c r="GB59" s="93"/>
      <c r="GC59" s="93"/>
      <c r="GD59" s="93"/>
      <c r="GE59" s="93"/>
      <c r="GF59" s="93"/>
      <c r="GG59" s="93"/>
      <c r="GH59" s="93"/>
      <c r="GI59" s="93"/>
      <c r="GJ59" s="93"/>
      <c r="GK59" s="93"/>
      <c r="GL59" s="93"/>
      <c r="GM59" s="93"/>
      <c r="GN59" s="93"/>
      <c r="GO59" s="93"/>
      <c r="GP59" s="93"/>
      <c r="GQ59" s="93"/>
      <c r="GR59" s="93"/>
      <c r="GS59" s="93"/>
      <c r="GT59" s="93"/>
      <c r="GU59" s="93"/>
      <c r="GV59" s="93"/>
      <c r="GW59" s="93"/>
      <c r="GX59" s="93"/>
      <c r="GY59" s="93"/>
      <c r="GZ59" s="93"/>
      <c r="HA59" s="93"/>
      <c r="HB59" s="93"/>
      <c r="HC59" s="93"/>
      <c r="HD59" s="93"/>
      <c r="HE59" s="93"/>
      <c r="HF59" s="93"/>
      <c r="HG59" s="93"/>
      <c r="HH59" s="93"/>
      <c r="HI59" s="93"/>
      <c r="HJ59" s="93"/>
      <c r="HK59" s="93"/>
      <c r="HL59" s="93"/>
      <c r="HM59" s="93"/>
      <c r="HN59" s="93"/>
      <c r="HO59" s="93"/>
      <c r="HP59" s="93"/>
      <c r="HQ59" s="93"/>
      <c r="HR59" s="93"/>
      <c r="HS59" s="93"/>
      <c r="HT59" s="93"/>
      <c r="HU59" s="93"/>
      <c r="HV59" s="93"/>
      <c r="HW59" s="93"/>
      <c r="HX59" s="93"/>
      <c r="HY59" s="93"/>
      <c r="HZ59" s="93"/>
      <c r="IA59" s="93"/>
      <c r="IB59" s="93"/>
      <c r="IC59" s="93"/>
      <c r="ID59" s="93"/>
      <c r="IE59" s="93"/>
      <c r="IF59" s="93"/>
      <c r="IG59" s="93"/>
      <c r="IH59" s="93"/>
      <c r="II59" s="93"/>
      <c r="IJ59" s="93"/>
      <c r="IK59" s="93"/>
      <c r="IL59" s="93"/>
      <c r="IM59" s="93"/>
      <c r="IN59" s="93"/>
      <c r="IO59" s="93"/>
      <c r="IP59" s="93"/>
      <c r="IQ59" s="93"/>
      <c r="IR59" s="93"/>
      <c r="IS59" s="93"/>
      <c r="IT59" s="93"/>
      <c r="IU59" s="93"/>
      <c r="IV59" s="93"/>
      <c r="IW59" s="93"/>
      <c r="IX59" s="93"/>
      <c r="IY59" s="93"/>
      <c r="IZ59" s="93"/>
      <c r="JA59" s="93"/>
    </row>
    <row r="60" spans="1:261" s="94" customFormat="1" ht="34.5" customHeight="1" x14ac:dyDescent="0.15">
      <c r="A60" s="81" t="s">
        <v>129</v>
      </c>
      <c r="B60" s="117"/>
      <c r="C60" s="118"/>
      <c r="D60" s="118"/>
      <c r="E60" s="119"/>
      <c r="F60" s="100"/>
      <c r="G60" s="89" t="s">
        <v>133</v>
      </c>
      <c r="H60" s="86">
        <v>90000000</v>
      </c>
      <c r="I60" s="126"/>
      <c r="J60" s="126"/>
      <c r="K60" s="127"/>
      <c r="L60" s="118"/>
      <c r="M60" s="128"/>
      <c r="N60" s="127"/>
      <c r="O60" s="103"/>
      <c r="P60" s="125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3"/>
      <c r="BM60" s="93"/>
      <c r="BN60" s="93"/>
      <c r="BO60" s="93"/>
      <c r="BP60" s="93"/>
      <c r="BQ60" s="93"/>
      <c r="BR60" s="93"/>
      <c r="BS60" s="93"/>
      <c r="BT60" s="93"/>
      <c r="BU60" s="93"/>
      <c r="BV60" s="93"/>
      <c r="BW60" s="93"/>
      <c r="BX60" s="93"/>
      <c r="BY60" s="93"/>
      <c r="BZ60" s="93"/>
      <c r="CA60" s="93"/>
      <c r="CB60" s="93"/>
      <c r="CC60" s="93"/>
      <c r="CD60" s="93"/>
      <c r="CE60" s="93"/>
      <c r="CF60" s="93"/>
      <c r="CG60" s="93"/>
      <c r="CH60" s="93"/>
      <c r="CI60" s="93"/>
      <c r="CJ60" s="93"/>
      <c r="CK60" s="93"/>
      <c r="CL60" s="93"/>
      <c r="CM60" s="93"/>
      <c r="CN60" s="93"/>
      <c r="CO60" s="93"/>
      <c r="CP60" s="93"/>
      <c r="CQ60" s="93"/>
      <c r="CR60" s="93"/>
      <c r="CS60" s="93"/>
      <c r="CT60" s="93"/>
      <c r="CU60" s="93"/>
      <c r="CV60" s="93"/>
      <c r="CW60" s="93"/>
      <c r="CX60" s="93"/>
      <c r="CY60" s="93"/>
      <c r="CZ60" s="93"/>
      <c r="DA60" s="93"/>
      <c r="DB60" s="93"/>
      <c r="DC60" s="93"/>
      <c r="DD60" s="93"/>
      <c r="DE60" s="93"/>
      <c r="DF60" s="93"/>
      <c r="DG60" s="93"/>
      <c r="DH60" s="93"/>
      <c r="DI60" s="93"/>
      <c r="DJ60" s="93"/>
      <c r="DK60" s="93"/>
      <c r="DL60" s="93"/>
      <c r="DM60" s="93"/>
      <c r="DN60" s="93"/>
      <c r="DO60" s="93"/>
      <c r="DP60" s="93"/>
      <c r="DQ60" s="93"/>
      <c r="DR60" s="93"/>
      <c r="DS60" s="93"/>
      <c r="DT60" s="93"/>
      <c r="DU60" s="93"/>
      <c r="DV60" s="93"/>
      <c r="DW60" s="93"/>
      <c r="DX60" s="93"/>
      <c r="DY60" s="93"/>
      <c r="DZ60" s="93"/>
      <c r="EA60" s="93"/>
      <c r="EB60" s="93"/>
      <c r="EC60" s="93"/>
      <c r="ED60" s="93"/>
      <c r="EE60" s="93"/>
      <c r="EF60" s="93"/>
      <c r="EG60" s="93"/>
      <c r="EH60" s="93"/>
      <c r="EI60" s="93"/>
      <c r="EJ60" s="93"/>
      <c r="EK60" s="93"/>
      <c r="EL60" s="93"/>
      <c r="EM60" s="93"/>
      <c r="EN60" s="93"/>
      <c r="EO60" s="93"/>
      <c r="EP60" s="93"/>
      <c r="EQ60" s="93"/>
      <c r="ER60" s="93"/>
      <c r="ES60" s="93"/>
      <c r="ET60" s="93"/>
      <c r="EU60" s="93"/>
      <c r="EV60" s="93"/>
      <c r="EW60" s="93"/>
      <c r="EX60" s="93"/>
      <c r="EY60" s="93"/>
      <c r="EZ60" s="93"/>
      <c r="FA60" s="93"/>
      <c r="FB60" s="93"/>
      <c r="FC60" s="93"/>
      <c r="FD60" s="93"/>
      <c r="FE60" s="93"/>
      <c r="FF60" s="93"/>
      <c r="FG60" s="93"/>
      <c r="FH60" s="93"/>
      <c r="FI60" s="93"/>
      <c r="FJ60" s="93"/>
      <c r="FK60" s="93"/>
      <c r="FL60" s="93"/>
      <c r="FM60" s="93"/>
      <c r="FN60" s="93"/>
      <c r="FO60" s="93"/>
      <c r="FP60" s="93"/>
      <c r="FQ60" s="93"/>
      <c r="FR60" s="93"/>
      <c r="FS60" s="93"/>
      <c r="FT60" s="93"/>
      <c r="FU60" s="93"/>
      <c r="FV60" s="93"/>
      <c r="FW60" s="93"/>
      <c r="FX60" s="93"/>
      <c r="FY60" s="93"/>
      <c r="FZ60" s="93"/>
      <c r="GA60" s="93"/>
      <c r="GB60" s="93"/>
      <c r="GC60" s="93"/>
      <c r="GD60" s="93"/>
      <c r="GE60" s="93"/>
      <c r="GF60" s="93"/>
      <c r="GG60" s="93"/>
      <c r="GH60" s="93"/>
      <c r="GI60" s="93"/>
      <c r="GJ60" s="93"/>
      <c r="GK60" s="93"/>
      <c r="GL60" s="93"/>
      <c r="GM60" s="93"/>
      <c r="GN60" s="93"/>
      <c r="GO60" s="93"/>
      <c r="GP60" s="93"/>
      <c r="GQ60" s="93"/>
      <c r="GR60" s="93"/>
      <c r="GS60" s="93"/>
      <c r="GT60" s="93"/>
      <c r="GU60" s="93"/>
      <c r="GV60" s="93"/>
      <c r="GW60" s="93"/>
      <c r="GX60" s="93"/>
      <c r="GY60" s="93"/>
      <c r="GZ60" s="93"/>
      <c r="HA60" s="93"/>
      <c r="HB60" s="93"/>
      <c r="HC60" s="93"/>
      <c r="HD60" s="93"/>
      <c r="HE60" s="93"/>
      <c r="HF60" s="93"/>
      <c r="HG60" s="93"/>
      <c r="HH60" s="93"/>
      <c r="HI60" s="93"/>
      <c r="HJ60" s="93"/>
      <c r="HK60" s="93"/>
      <c r="HL60" s="93"/>
      <c r="HM60" s="93"/>
      <c r="HN60" s="93"/>
      <c r="HO60" s="93"/>
      <c r="HP60" s="93"/>
      <c r="HQ60" s="93"/>
      <c r="HR60" s="93"/>
      <c r="HS60" s="93"/>
      <c r="HT60" s="93"/>
      <c r="HU60" s="93"/>
      <c r="HV60" s="93"/>
      <c r="HW60" s="93"/>
      <c r="HX60" s="93"/>
      <c r="HY60" s="93"/>
      <c r="HZ60" s="93"/>
      <c r="IA60" s="93"/>
      <c r="IB60" s="93"/>
      <c r="IC60" s="93"/>
      <c r="ID60" s="93"/>
      <c r="IE60" s="93"/>
      <c r="IF60" s="93"/>
      <c r="IG60" s="93"/>
      <c r="IH60" s="93"/>
      <c r="II60" s="93"/>
      <c r="IJ60" s="93"/>
      <c r="IK60" s="93"/>
      <c r="IL60" s="93"/>
      <c r="IM60" s="93"/>
      <c r="IN60" s="93"/>
      <c r="IO60" s="93"/>
      <c r="IP60" s="93"/>
      <c r="IQ60" s="93"/>
      <c r="IR60" s="93"/>
      <c r="IS60" s="93"/>
      <c r="IT60" s="93"/>
      <c r="IU60" s="93"/>
      <c r="IV60" s="93"/>
      <c r="IW60" s="93"/>
      <c r="IX60" s="93"/>
      <c r="IY60" s="93"/>
      <c r="IZ60" s="93"/>
      <c r="JA60" s="93"/>
    </row>
    <row r="61" spans="1:261" s="94" customFormat="1" ht="56" x14ac:dyDescent="0.15">
      <c r="A61" s="81" t="s">
        <v>130</v>
      </c>
      <c r="B61" s="81" t="s">
        <v>171</v>
      </c>
      <c r="C61" s="83" t="s">
        <v>117</v>
      </c>
      <c r="D61" s="83" t="s">
        <v>117</v>
      </c>
      <c r="E61" s="84" t="s">
        <v>172</v>
      </c>
      <c r="F61" s="97" t="s">
        <v>183</v>
      </c>
      <c r="G61" s="89" t="s">
        <v>133</v>
      </c>
      <c r="H61" s="86">
        <v>60000000</v>
      </c>
      <c r="I61" s="87" t="s">
        <v>12</v>
      </c>
      <c r="J61" s="87" t="s">
        <v>13</v>
      </c>
      <c r="K61" s="87" t="s">
        <v>195</v>
      </c>
      <c r="L61" s="83" t="s">
        <v>138</v>
      </c>
      <c r="M61" s="83" t="s">
        <v>145</v>
      </c>
      <c r="N61" s="87" t="s">
        <v>158</v>
      </c>
      <c r="O61" s="96" t="s">
        <v>162</v>
      </c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93"/>
      <c r="BI61" s="93"/>
      <c r="BJ61" s="93"/>
      <c r="BK61" s="93"/>
      <c r="BL61" s="93"/>
      <c r="BM61" s="93"/>
      <c r="BN61" s="93"/>
      <c r="BO61" s="93"/>
      <c r="BP61" s="93"/>
      <c r="BQ61" s="93"/>
      <c r="BR61" s="93"/>
      <c r="BS61" s="93"/>
      <c r="BT61" s="93"/>
      <c r="BU61" s="93"/>
      <c r="BV61" s="93"/>
      <c r="BW61" s="93"/>
      <c r="BX61" s="93"/>
      <c r="BY61" s="93"/>
      <c r="BZ61" s="93"/>
      <c r="CA61" s="93"/>
      <c r="CB61" s="93"/>
      <c r="CC61" s="93"/>
      <c r="CD61" s="93"/>
      <c r="CE61" s="93"/>
      <c r="CF61" s="93"/>
      <c r="CG61" s="93"/>
      <c r="CH61" s="93"/>
      <c r="CI61" s="93"/>
      <c r="CJ61" s="93"/>
      <c r="CK61" s="93"/>
      <c r="CL61" s="93"/>
      <c r="CM61" s="93"/>
      <c r="CN61" s="93"/>
      <c r="CO61" s="93"/>
      <c r="CP61" s="93"/>
      <c r="CQ61" s="93"/>
      <c r="CR61" s="93"/>
      <c r="CS61" s="93"/>
      <c r="CT61" s="93"/>
      <c r="CU61" s="93"/>
      <c r="CV61" s="93"/>
      <c r="CW61" s="93"/>
      <c r="CX61" s="93"/>
      <c r="CY61" s="93"/>
      <c r="CZ61" s="93"/>
      <c r="DA61" s="93"/>
      <c r="DB61" s="93"/>
      <c r="DC61" s="93"/>
      <c r="DD61" s="93"/>
      <c r="DE61" s="93"/>
      <c r="DF61" s="93"/>
      <c r="DG61" s="93"/>
      <c r="DH61" s="93"/>
      <c r="DI61" s="93"/>
      <c r="DJ61" s="93"/>
      <c r="DK61" s="93"/>
      <c r="DL61" s="93"/>
      <c r="DM61" s="93"/>
      <c r="DN61" s="93"/>
      <c r="DO61" s="93"/>
      <c r="DP61" s="93"/>
      <c r="DQ61" s="93"/>
      <c r="DR61" s="93"/>
      <c r="DS61" s="93"/>
      <c r="DT61" s="93"/>
      <c r="DU61" s="93"/>
      <c r="DV61" s="93"/>
      <c r="DW61" s="93"/>
      <c r="DX61" s="93"/>
      <c r="DY61" s="93"/>
      <c r="DZ61" s="93"/>
      <c r="EA61" s="93"/>
      <c r="EB61" s="93"/>
      <c r="EC61" s="93"/>
      <c r="ED61" s="93"/>
      <c r="EE61" s="93"/>
      <c r="EF61" s="93"/>
      <c r="EG61" s="93"/>
      <c r="EH61" s="93"/>
      <c r="EI61" s="93"/>
      <c r="EJ61" s="93"/>
      <c r="EK61" s="93"/>
      <c r="EL61" s="93"/>
      <c r="EM61" s="93"/>
      <c r="EN61" s="93"/>
      <c r="EO61" s="93"/>
      <c r="EP61" s="93"/>
      <c r="EQ61" s="93"/>
      <c r="ER61" s="93"/>
      <c r="ES61" s="93"/>
      <c r="ET61" s="93"/>
      <c r="EU61" s="93"/>
      <c r="EV61" s="93"/>
      <c r="EW61" s="93"/>
      <c r="EX61" s="93"/>
      <c r="EY61" s="93"/>
      <c r="EZ61" s="93"/>
      <c r="FA61" s="93"/>
      <c r="FB61" s="93"/>
      <c r="FC61" s="93"/>
      <c r="FD61" s="93"/>
      <c r="FE61" s="93"/>
      <c r="FF61" s="93"/>
      <c r="FG61" s="93"/>
      <c r="FH61" s="93"/>
      <c r="FI61" s="93"/>
      <c r="FJ61" s="93"/>
      <c r="FK61" s="93"/>
      <c r="FL61" s="93"/>
      <c r="FM61" s="93"/>
      <c r="FN61" s="93"/>
      <c r="FO61" s="93"/>
      <c r="FP61" s="93"/>
      <c r="FQ61" s="93"/>
      <c r="FR61" s="93"/>
      <c r="FS61" s="93"/>
      <c r="FT61" s="93"/>
      <c r="FU61" s="93"/>
      <c r="FV61" s="93"/>
      <c r="FW61" s="93"/>
      <c r="FX61" s="93"/>
      <c r="FY61" s="93"/>
      <c r="FZ61" s="93"/>
      <c r="GA61" s="93"/>
      <c r="GB61" s="93"/>
      <c r="GC61" s="93"/>
      <c r="GD61" s="93"/>
      <c r="GE61" s="93"/>
      <c r="GF61" s="93"/>
      <c r="GG61" s="93"/>
      <c r="GH61" s="93"/>
      <c r="GI61" s="93"/>
      <c r="GJ61" s="93"/>
      <c r="GK61" s="93"/>
      <c r="GL61" s="93"/>
      <c r="GM61" s="93"/>
      <c r="GN61" s="93"/>
      <c r="GO61" s="93"/>
      <c r="GP61" s="93"/>
      <c r="GQ61" s="93"/>
      <c r="GR61" s="93"/>
      <c r="GS61" s="93"/>
      <c r="GT61" s="93"/>
      <c r="GU61" s="93"/>
      <c r="GV61" s="93"/>
      <c r="GW61" s="93"/>
      <c r="GX61" s="93"/>
      <c r="GY61" s="93"/>
      <c r="GZ61" s="93"/>
      <c r="HA61" s="93"/>
      <c r="HB61" s="93"/>
      <c r="HC61" s="93"/>
      <c r="HD61" s="93"/>
      <c r="HE61" s="93"/>
      <c r="HF61" s="93"/>
      <c r="HG61" s="93"/>
      <c r="HH61" s="93"/>
      <c r="HI61" s="93"/>
      <c r="HJ61" s="93"/>
      <c r="HK61" s="93"/>
      <c r="HL61" s="93"/>
      <c r="HM61" s="93"/>
      <c r="HN61" s="93"/>
      <c r="HO61" s="93"/>
      <c r="HP61" s="93"/>
      <c r="HQ61" s="93"/>
      <c r="HR61" s="93"/>
      <c r="HS61" s="93"/>
      <c r="HT61" s="93"/>
      <c r="HU61" s="93"/>
      <c r="HV61" s="93"/>
      <c r="HW61" s="93"/>
      <c r="HX61" s="93"/>
      <c r="HY61" s="93"/>
      <c r="HZ61" s="93"/>
      <c r="IA61" s="93"/>
      <c r="IB61" s="93"/>
      <c r="IC61" s="93"/>
      <c r="ID61" s="93"/>
      <c r="IE61" s="93"/>
      <c r="IF61" s="93"/>
      <c r="IG61" s="93"/>
      <c r="IH61" s="93"/>
      <c r="II61" s="93"/>
      <c r="IJ61" s="93"/>
      <c r="IK61" s="93"/>
      <c r="IL61" s="93"/>
      <c r="IM61" s="93"/>
      <c r="IN61" s="93"/>
      <c r="IO61" s="93"/>
      <c r="IP61" s="93"/>
      <c r="IQ61" s="93"/>
      <c r="IR61" s="93"/>
      <c r="IS61" s="93"/>
      <c r="IT61" s="93"/>
      <c r="IU61" s="93"/>
      <c r="IV61" s="93"/>
      <c r="IW61" s="93"/>
      <c r="IX61" s="93"/>
      <c r="IY61" s="93"/>
      <c r="IZ61" s="93"/>
      <c r="JA61" s="93"/>
    </row>
    <row r="62" spans="1:261" s="94" customFormat="1" ht="87.75" customHeight="1" x14ac:dyDescent="0.15">
      <c r="A62" s="97" t="s">
        <v>131</v>
      </c>
      <c r="B62" s="81" t="s">
        <v>173</v>
      </c>
      <c r="C62" s="83" t="s">
        <v>117</v>
      </c>
      <c r="D62" s="83" t="s">
        <v>117</v>
      </c>
      <c r="E62" s="84" t="s">
        <v>172</v>
      </c>
      <c r="F62" s="97" t="s">
        <v>167</v>
      </c>
      <c r="G62" s="89" t="s">
        <v>133</v>
      </c>
      <c r="H62" s="86">
        <v>300000000</v>
      </c>
      <c r="I62" s="87" t="s">
        <v>12</v>
      </c>
      <c r="J62" s="87" t="s">
        <v>13</v>
      </c>
      <c r="K62" s="87" t="s">
        <v>196</v>
      </c>
      <c r="L62" s="129" t="s">
        <v>138</v>
      </c>
      <c r="M62" s="83" t="s">
        <v>145</v>
      </c>
      <c r="N62" s="87" t="s">
        <v>158</v>
      </c>
      <c r="O62" s="96" t="s">
        <v>162</v>
      </c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  <c r="BA62" s="93"/>
      <c r="BB62" s="93"/>
      <c r="BC62" s="93"/>
      <c r="BD62" s="93"/>
      <c r="BE62" s="93"/>
      <c r="BF62" s="93"/>
      <c r="BG62" s="93"/>
      <c r="BH62" s="93"/>
      <c r="BI62" s="93"/>
      <c r="BJ62" s="93"/>
      <c r="BK62" s="93"/>
      <c r="BL62" s="93"/>
      <c r="BM62" s="93"/>
      <c r="BN62" s="93"/>
      <c r="BO62" s="93"/>
      <c r="BP62" s="93"/>
      <c r="BQ62" s="93"/>
      <c r="BR62" s="93"/>
      <c r="BS62" s="93"/>
      <c r="BT62" s="93"/>
      <c r="BU62" s="93"/>
      <c r="BV62" s="93"/>
      <c r="BW62" s="93"/>
      <c r="BX62" s="93"/>
      <c r="BY62" s="93"/>
      <c r="BZ62" s="93"/>
      <c r="CA62" s="93"/>
      <c r="CB62" s="93"/>
      <c r="CC62" s="93"/>
      <c r="CD62" s="93"/>
      <c r="CE62" s="93"/>
      <c r="CF62" s="93"/>
      <c r="CG62" s="93"/>
      <c r="CH62" s="93"/>
      <c r="CI62" s="93"/>
      <c r="CJ62" s="93"/>
      <c r="CK62" s="93"/>
      <c r="CL62" s="93"/>
      <c r="CM62" s="93"/>
      <c r="CN62" s="93"/>
      <c r="CO62" s="93"/>
      <c r="CP62" s="93"/>
      <c r="CQ62" s="93"/>
      <c r="CR62" s="93"/>
      <c r="CS62" s="93"/>
      <c r="CT62" s="93"/>
      <c r="CU62" s="93"/>
      <c r="CV62" s="93"/>
      <c r="CW62" s="93"/>
      <c r="CX62" s="93"/>
      <c r="CY62" s="93"/>
      <c r="CZ62" s="93"/>
      <c r="DA62" s="93"/>
      <c r="DB62" s="93"/>
      <c r="DC62" s="93"/>
      <c r="DD62" s="93"/>
      <c r="DE62" s="93"/>
      <c r="DF62" s="93"/>
      <c r="DG62" s="93"/>
      <c r="DH62" s="93"/>
      <c r="DI62" s="93"/>
      <c r="DJ62" s="93"/>
      <c r="DK62" s="93"/>
      <c r="DL62" s="93"/>
      <c r="DM62" s="93"/>
      <c r="DN62" s="93"/>
      <c r="DO62" s="93"/>
      <c r="DP62" s="93"/>
      <c r="DQ62" s="93"/>
      <c r="DR62" s="93"/>
      <c r="DS62" s="93"/>
      <c r="DT62" s="93"/>
      <c r="DU62" s="93"/>
      <c r="DV62" s="93"/>
      <c r="DW62" s="93"/>
      <c r="DX62" s="93"/>
      <c r="DY62" s="93"/>
      <c r="DZ62" s="93"/>
      <c r="EA62" s="93"/>
      <c r="EB62" s="93"/>
      <c r="EC62" s="93"/>
      <c r="ED62" s="93"/>
      <c r="EE62" s="93"/>
      <c r="EF62" s="93"/>
      <c r="EG62" s="93"/>
      <c r="EH62" s="93"/>
      <c r="EI62" s="93"/>
      <c r="EJ62" s="93"/>
      <c r="EK62" s="93"/>
      <c r="EL62" s="93"/>
      <c r="EM62" s="93"/>
      <c r="EN62" s="93"/>
      <c r="EO62" s="93"/>
      <c r="EP62" s="93"/>
      <c r="EQ62" s="93"/>
      <c r="ER62" s="93"/>
      <c r="ES62" s="93"/>
      <c r="ET62" s="93"/>
      <c r="EU62" s="93"/>
      <c r="EV62" s="93"/>
      <c r="EW62" s="93"/>
      <c r="EX62" s="93"/>
      <c r="EY62" s="93"/>
      <c r="EZ62" s="93"/>
      <c r="FA62" s="93"/>
      <c r="FB62" s="93"/>
      <c r="FC62" s="93"/>
      <c r="FD62" s="93"/>
      <c r="FE62" s="93"/>
      <c r="FF62" s="93"/>
      <c r="FG62" s="93"/>
      <c r="FH62" s="93"/>
      <c r="FI62" s="93"/>
      <c r="FJ62" s="93"/>
      <c r="FK62" s="93"/>
      <c r="FL62" s="93"/>
      <c r="FM62" s="93"/>
      <c r="FN62" s="93"/>
      <c r="FO62" s="93"/>
      <c r="FP62" s="93"/>
      <c r="FQ62" s="93"/>
      <c r="FR62" s="93"/>
      <c r="FS62" s="93"/>
      <c r="FT62" s="93"/>
      <c r="FU62" s="93"/>
      <c r="FV62" s="93"/>
      <c r="FW62" s="93"/>
      <c r="FX62" s="93"/>
      <c r="FY62" s="93"/>
      <c r="FZ62" s="93"/>
      <c r="GA62" s="93"/>
      <c r="GB62" s="93"/>
      <c r="GC62" s="93"/>
      <c r="GD62" s="93"/>
      <c r="GE62" s="93"/>
      <c r="GF62" s="93"/>
      <c r="GG62" s="93"/>
      <c r="GH62" s="93"/>
      <c r="GI62" s="93"/>
      <c r="GJ62" s="93"/>
      <c r="GK62" s="93"/>
      <c r="GL62" s="93"/>
      <c r="GM62" s="93"/>
      <c r="GN62" s="93"/>
      <c r="GO62" s="93"/>
      <c r="GP62" s="93"/>
      <c r="GQ62" s="93"/>
      <c r="GR62" s="93"/>
      <c r="GS62" s="93"/>
      <c r="GT62" s="93"/>
      <c r="GU62" s="93"/>
      <c r="GV62" s="93"/>
      <c r="GW62" s="93"/>
      <c r="GX62" s="93"/>
      <c r="GY62" s="93"/>
      <c r="GZ62" s="93"/>
      <c r="HA62" s="93"/>
      <c r="HB62" s="93"/>
      <c r="HC62" s="93"/>
      <c r="HD62" s="93"/>
      <c r="HE62" s="93"/>
      <c r="HF62" s="93"/>
      <c r="HG62" s="93"/>
      <c r="HH62" s="93"/>
      <c r="HI62" s="93"/>
      <c r="HJ62" s="93"/>
      <c r="HK62" s="93"/>
      <c r="HL62" s="93"/>
      <c r="HM62" s="93"/>
      <c r="HN62" s="93"/>
      <c r="HO62" s="93"/>
      <c r="HP62" s="93"/>
      <c r="HQ62" s="93"/>
      <c r="HR62" s="93"/>
      <c r="HS62" s="93"/>
      <c r="HT62" s="93"/>
      <c r="HU62" s="93"/>
      <c r="HV62" s="93"/>
      <c r="HW62" s="93"/>
      <c r="HX62" s="93"/>
      <c r="HY62" s="93"/>
      <c r="HZ62" s="93"/>
      <c r="IA62" s="93"/>
      <c r="IB62" s="93"/>
      <c r="IC62" s="93"/>
      <c r="ID62" s="93"/>
      <c r="IE62" s="93"/>
      <c r="IF62" s="93"/>
      <c r="IG62" s="93"/>
      <c r="IH62" s="93"/>
      <c r="II62" s="93"/>
      <c r="IJ62" s="93"/>
      <c r="IK62" s="93"/>
      <c r="IL62" s="93"/>
      <c r="IM62" s="93"/>
      <c r="IN62" s="93"/>
      <c r="IO62" s="93"/>
      <c r="IP62" s="93"/>
      <c r="IQ62" s="93"/>
      <c r="IR62" s="93"/>
      <c r="IS62" s="93"/>
      <c r="IT62" s="93"/>
      <c r="IU62" s="93"/>
      <c r="IV62" s="93"/>
      <c r="IW62" s="93"/>
      <c r="IX62" s="93"/>
      <c r="IY62" s="93"/>
      <c r="IZ62" s="93"/>
      <c r="JA62" s="93"/>
    </row>
    <row r="63" spans="1:261" s="94" customFormat="1" ht="57" customHeight="1" x14ac:dyDescent="0.15">
      <c r="A63" s="97" t="s">
        <v>132</v>
      </c>
      <c r="B63" s="81" t="s">
        <v>199</v>
      </c>
      <c r="C63" s="83" t="s">
        <v>117</v>
      </c>
      <c r="D63" s="83" t="s">
        <v>117</v>
      </c>
      <c r="E63" s="84">
        <v>11</v>
      </c>
      <c r="F63" s="97" t="s">
        <v>204</v>
      </c>
      <c r="G63" s="89" t="s">
        <v>133</v>
      </c>
      <c r="H63" s="86">
        <v>140000000</v>
      </c>
      <c r="I63" s="87" t="s">
        <v>12</v>
      </c>
      <c r="J63" s="87" t="s">
        <v>13</v>
      </c>
      <c r="K63" s="87" t="s">
        <v>197</v>
      </c>
      <c r="L63" s="129" t="s">
        <v>138</v>
      </c>
      <c r="M63" s="83" t="s">
        <v>145</v>
      </c>
      <c r="N63" s="87" t="s">
        <v>158</v>
      </c>
      <c r="O63" s="96" t="s">
        <v>162</v>
      </c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  <c r="BG63" s="93"/>
      <c r="BH63" s="93"/>
      <c r="BI63" s="93"/>
      <c r="BJ63" s="93"/>
      <c r="BK63" s="93"/>
      <c r="BL63" s="93"/>
      <c r="BM63" s="93"/>
      <c r="BN63" s="93"/>
      <c r="BO63" s="93"/>
      <c r="BP63" s="93"/>
      <c r="BQ63" s="93"/>
      <c r="BR63" s="93"/>
      <c r="BS63" s="93"/>
      <c r="BT63" s="93"/>
      <c r="BU63" s="93"/>
      <c r="BV63" s="93"/>
      <c r="BW63" s="93"/>
      <c r="BX63" s="93"/>
      <c r="BY63" s="93"/>
      <c r="BZ63" s="93"/>
      <c r="CA63" s="93"/>
      <c r="CB63" s="93"/>
      <c r="CC63" s="93"/>
      <c r="CD63" s="93"/>
      <c r="CE63" s="93"/>
      <c r="CF63" s="93"/>
      <c r="CG63" s="93"/>
      <c r="CH63" s="93"/>
      <c r="CI63" s="93"/>
      <c r="CJ63" s="93"/>
      <c r="CK63" s="93"/>
      <c r="CL63" s="93"/>
      <c r="CM63" s="93"/>
      <c r="CN63" s="93"/>
      <c r="CO63" s="93"/>
      <c r="CP63" s="93"/>
      <c r="CQ63" s="93"/>
      <c r="CR63" s="93"/>
      <c r="CS63" s="93"/>
      <c r="CT63" s="93"/>
      <c r="CU63" s="93"/>
      <c r="CV63" s="93"/>
      <c r="CW63" s="93"/>
      <c r="CX63" s="93"/>
      <c r="CY63" s="93"/>
      <c r="CZ63" s="93"/>
      <c r="DA63" s="93"/>
      <c r="DB63" s="93"/>
      <c r="DC63" s="93"/>
      <c r="DD63" s="93"/>
      <c r="DE63" s="93"/>
      <c r="DF63" s="93"/>
      <c r="DG63" s="93"/>
      <c r="DH63" s="93"/>
      <c r="DI63" s="93"/>
      <c r="DJ63" s="93"/>
      <c r="DK63" s="93"/>
      <c r="DL63" s="93"/>
      <c r="DM63" s="93"/>
      <c r="DN63" s="93"/>
      <c r="DO63" s="93"/>
      <c r="DP63" s="93"/>
      <c r="DQ63" s="93"/>
      <c r="DR63" s="93"/>
      <c r="DS63" s="93"/>
      <c r="DT63" s="93"/>
      <c r="DU63" s="93"/>
      <c r="DV63" s="93"/>
      <c r="DW63" s="93"/>
      <c r="DX63" s="93"/>
      <c r="DY63" s="93"/>
      <c r="DZ63" s="93"/>
      <c r="EA63" s="93"/>
      <c r="EB63" s="93"/>
      <c r="EC63" s="93"/>
      <c r="ED63" s="93"/>
      <c r="EE63" s="93"/>
      <c r="EF63" s="93"/>
      <c r="EG63" s="93"/>
      <c r="EH63" s="93"/>
      <c r="EI63" s="93"/>
      <c r="EJ63" s="93"/>
      <c r="EK63" s="93"/>
      <c r="EL63" s="93"/>
      <c r="EM63" s="93"/>
      <c r="EN63" s="93"/>
      <c r="EO63" s="93"/>
      <c r="EP63" s="93"/>
      <c r="EQ63" s="93"/>
      <c r="ER63" s="93"/>
      <c r="ES63" s="93"/>
      <c r="ET63" s="93"/>
      <c r="EU63" s="93"/>
      <c r="EV63" s="93"/>
      <c r="EW63" s="93"/>
      <c r="EX63" s="93"/>
      <c r="EY63" s="93"/>
      <c r="EZ63" s="93"/>
      <c r="FA63" s="93"/>
      <c r="FB63" s="93"/>
      <c r="FC63" s="93"/>
      <c r="FD63" s="93"/>
      <c r="FE63" s="93"/>
      <c r="FF63" s="93"/>
      <c r="FG63" s="93"/>
      <c r="FH63" s="93"/>
      <c r="FI63" s="93"/>
      <c r="FJ63" s="93"/>
      <c r="FK63" s="93"/>
      <c r="FL63" s="93"/>
      <c r="FM63" s="93"/>
      <c r="FN63" s="93"/>
      <c r="FO63" s="93"/>
      <c r="FP63" s="93"/>
      <c r="FQ63" s="93"/>
      <c r="FR63" s="93"/>
      <c r="FS63" s="93"/>
      <c r="FT63" s="93"/>
      <c r="FU63" s="93"/>
      <c r="FV63" s="93"/>
      <c r="FW63" s="93"/>
      <c r="FX63" s="93"/>
      <c r="FY63" s="93"/>
      <c r="FZ63" s="93"/>
      <c r="GA63" s="93"/>
      <c r="GB63" s="93"/>
      <c r="GC63" s="93"/>
      <c r="GD63" s="93"/>
      <c r="GE63" s="93"/>
      <c r="GF63" s="93"/>
      <c r="GG63" s="93"/>
      <c r="GH63" s="93"/>
      <c r="GI63" s="93"/>
      <c r="GJ63" s="93"/>
      <c r="GK63" s="93"/>
      <c r="GL63" s="93"/>
      <c r="GM63" s="93"/>
      <c r="GN63" s="93"/>
      <c r="GO63" s="93"/>
      <c r="GP63" s="93"/>
      <c r="GQ63" s="93"/>
      <c r="GR63" s="93"/>
      <c r="GS63" s="93"/>
      <c r="GT63" s="93"/>
      <c r="GU63" s="93"/>
      <c r="GV63" s="93"/>
      <c r="GW63" s="93"/>
      <c r="GX63" s="93"/>
      <c r="GY63" s="93"/>
      <c r="GZ63" s="93"/>
      <c r="HA63" s="93"/>
      <c r="HB63" s="93"/>
      <c r="HC63" s="93"/>
      <c r="HD63" s="93"/>
      <c r="HE63" s="93"/>
      <c r="HF63" s="93"/>
      <c r="HG63" s="93"/>
      <c r="HH63" s="93"/>
      <c r="HI63" s="93"/>
      <c r="HJ63" s="93"/>
      <c r="HK63" s="93"/>
      <c r="HL63" s="93"/>
      <c r="HM63" s="93"/>
      <c r="HN63" s="93"/>
      <c r="HO63" s="93"/>
      <c r="HP63" s="93"/>
      <c r="HQ63" s="93"/>
      <c r="HR63" s="93"/>
      <c r="HS63" s="93"/>
      <c r="HT63" s="93"/>
      <c r="HU63" s="93"/>
      <c r="HV63" s="93"/>
      <c r="HW63" s="93"/>
      <c r="HX63" s="93"/>
      <c r="HY63" s="93"/>
      <c r="HZ63" s="93"/>
      <c r="IA63" s="93"/>
      <c r="IB63" s="93"/>
      <c r="IC63" s="93"/>
      <c r="ID63" s="93"/>
      <c r="IE63" s="93"/>
      <c r="IF63" s="93"/>
      <c r="IG63" s="93"/>
      <c r="IH63" s="93"/>
      <c r="II63" s="93"/>
      <c r="IJ63" s="93"/>
      <c r="IK63" s="93"/>
      <c r="IL63" s="93"/>
      <c r="IM63" s="93"/>
      <c r="IN63" s="93"/>
      <c r="IO63" s="93"/>
      <c r="IP63" s="93"/>
      <c r="IQ63" s="93"/>
      <c r="IR63" s="93"/>
      <c r="IS63" s="93"/>
      <c r="IT63" s="93"/>
      <c r="IU63" s="93"/>
      <c r="IV63" s="93"/>
      <c r="IW63" s="93"/>
      <c r="IX63" s="93"/>
      <c r="IY63" s="93"/>
      <c r="IZ63" s="93"/>
      <c r="JA63" s="93"/>
    </row>
    <row r="64" spans="1:261" s="94" customFormat="1" ht="18.75" customHeight="1" x14ac:dyDescent="0.15">
      <c r="A64" s="97" t="s">
        <v>175</v>
      </c>
      <c r="B64" s="102" t="s">
        <v>202</v>
      </c>
      <c r="C64" s="118" t="s">
        <v>189</v>
      </c>
      <c r="D64" s="118" t="s">
        <v>189</v>
      </c>
      <c r="E64" s="119">
        <v>3</v>
      </c>
      <c r="F64" s="100" t="s">
        <v>183</v>
      </c>
      <c r="G64" s="130" t="s">
        <v>133</v>
      </c>
      <c r="H64" s="86">
        <v>4950000</v>
      </c>
      <c r="I64" s="87" t="s">
        <v>12</v>
      </c>
      <c r="J64" s="87" t="s">
        <v>13</v>
      </c>
      <c r="K64" s="131" t="s">
        <v>189</v>
      </c>
      <c r="L64" s="132" t="s">
        <v>136</v>
      </c>
      <c r="M64" s="133" t="s">
        <v>143</v>
      </c>
      <c r="N64" s="120" t="s">
        <v>156</v>
      </c>
      <c r="O64" s="134" t="s">
        <v>160</v>
      </c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93"/>
      <c r="BI64" s="93"/>
      <c r="BJ64" s="93"/>
      <c r="BK64" s="93"/>
      <c r="BL64" s="93"/>
      <c r="BM64" s="93"/>
      <c r="BN64" s="93"/>
      <c r="BO64" s="93"/>
      <c r="BP64" s="93"/>
      <c r="BQ64" s="93"/>
      <c r="BR64" s="93"/>
      <c r="BS64" s="93"/>
      <c r="BT64" s="93"/>
      <c r="BU64" s="93"/>
      <c r="BV64" s="93"/>
      <c r="BW64" s="93"/>
      <c r="BX64" s="93"/>
      <c r="BY64" s="93"/>
      <c r="BZ64" s="93"/>
      <c r="CA64" s="93"/>
      <c r="CB64" s="93"/>
      <c r="CC64" s="93"/>
      <c r="CD64" s="93"/>
      <c r="CE64" s="93"/>
      <c r="CF64" s="93"/>
      <c r="CG64" s="93"/>
      <c r="CH64" s="93"/>
      <c r="CI64" s="93"/>
      <c r="CJ64" s="93"/>
      <c r="CK64" s="93"/>
      <c r="CL64" s="93"/>
      <c r="CM64" s="93"/>
      <c r="CN64" s="93"/>
      <c r="CO64" s="93"/>
      <c r="CP64" s="93"/>
      <c r="CQ64" s="93"/>
      <c r="CR64" s="93"/>
      <c r="CS64" s="93"/>
      <c r="CT64" s="93"/>
      <c r="CU64" s="93"/>
      <c r="CV64" s="93"/>
      <c r="CW64" s="93"/>
      <c r="CX64" s="93"/>
      <c r="CY64" s="93"/>
      <c r="CZ64" s="93"/>
      <c r="DA64" s="93"/>
      <c r="DB64" s="93"/>
      <c r="DC64" s="93"/>
      <c r="DD64" s="93"/>
      <c r="DE64" s="93"/>
      <c r="DF64" s="93"/>
      <c r="DG64" s="93"/>
      <c r="DH64" s="93"/>
      <c r="DI64" s="93"/>
      <c r="DJ64" s="93"/>
      <c r="DK64" s="93"/>
      <c r="DL64" s="93"/>
      <c r="DM64" s="93"/>
      <c r="DN64" s="93"/>
      <c r="DO64" s="93"/>
      <c r="DP64" s="93"/>
      <c r="DQ64" s="93"/>
      <c r="DR64" s="93"/>
      <c r="DS64" s="93"/>
      <c r="DT64" s="93"/>
      <c r="DU64" s="93"/>
      <c r="DV64" s="93"/>
      <c r="DW64" s="93"/>
      <c r="DX64" s="93"/>
      <c r="DY64" s="93"/>
      <c r="DZ64" s="93"/>
      <c r="EA64" s="93"/>
      <c r="EB64" s="93"/>
      <c r="EC64" s="93"/>
      <c r="ED64" s="93"/>
      <c r="EE64" s="93"/>
      <c r="EF64" s="93"/>
      <c r="EG64" s="93"/>
      <c r="EH64" s="93"/>
      <c r="EI64" s="93"/>
      <c r="EJ64" s="93"/>
      <c r="EK64" s="93"/>
      <c r="EL64" s="93"/>
      <c r="EM64" s="93"/>
      <c r="EN64" s="93"/>
      <c r="EO64" s="93"/>
      <c r="EP64" s="93"/>
      <c r="EQ64" s="93"/>
      <c r="ER64" s="93"/>
      <c r="ES64" s="93"/>
      <c r="ET64" s="93"/>
      <c r="EU64" s="93"/>
      <c r="EV64" s="93"/>
      <c r="EW64" s="93"/>
      <c r="EX64" s="93"/>
      <c r="EY64" s="93"/>
      <c r="EZ64" s="93"/>
      <c r="FA64" s="93"/>
      <c r="FB64" s="93"/>
      <c r="FC64" s="93"/>
      <c r="FD64" s="93"/>
      <c r="FE64" s="93"/>
      <c r="FF64" s="93"/>
      <c r="FG64" s="93"/>
      <c r="FH64" s="93"/>
      <c r="FI64" s="93"/>
      <c r="FJ64" s="93"/>
      <c r="FK64" s="93"/>
      <c r="FL64" s="93"/>
      <c r="FM64" s="93"/>
      <c r="FN64" s="93"/>
      <c r="FO64" s="93"/>
      <c r="FP64" s="93"/>
      <c r="FQ64" s="93"/>
      <c r="FR64" s="93"/>
      <c r="FS64" s="93"/>
      <c r="FT64" s="93"/>
      <c r="FU64" s="93"/>
      <c r="FV64" s="93"/>
      <c r="FW64" s="93"/>
      <c r="FX64" s="93"/>
      <c r="FY64" s="93"/>
      <c r="FZ64" s="93"/>
      <c r="GA64" s="93"/>
      <c r="GB64" s="93"/>
      <c r="GC64" s="93"/>
      <c r="GD64" s="93"/>
      <c r="GE64" s="93"/>
      <c r="GF64" s="93"/>
      <c r="GG64" s="93"/>
      <c r="GH64" s="93"/>
      <c r="GI64" s="93"/>
      <c r="GJ64" s="93"/>
      <c r="GK64" s="93"/>
      <c r="GL64" s="93"/>
      <c r="GM64" s="93"/>
      <c r="GN64" s="93"/>
      <c r="GO64" s="93"/>
      <c r="GP64" s="93"/>
      <c r="GQ64" s="93"/>
      <c r="GR64" s="93"/>
      <c r="GS64" s="93"/>
      <c r="GT64" s="93"/>
      <c r="GU64" s="93"/>
      <c r="GV64" s="93"/>
      <c r="GW64" s="93"/>
      <c r="GX64" s="93"/>
      <c r="GY64" s="93"/>
      <c r="GZ64" s="93"/>
      <c r="HA64" s="93"/>
      <c r="HB64" s="93"/>
      <c r="HC64" s="93"/>
      <c r="HD64" s="93"/>
      <c r="HE64" s="93"/>
      <c r="HF64" s="93"/>
      <c r="HG64" s="93"/>
      <c r="HH64" s="93"/>
      <c r="HI64" s="93"/>
      <c r="HJ64" s="93"/>
      <c r="HK64" s="93"/>
      <c r="HL64" s="93"/>
      <c r="HM64" s="93"/>
      <c r="HN64" s="93"/>
      <c r="HO64" s="93"/>
      <c r="HP64" s="93"/>
      <c r="HQ64" s="93"/>
      <c r="HR64" s="93"/>
      <c r="HS64" s="93"/>
      <c r="HT64" s="93"/>
      <c r="HU64" s="93"/>
      <c r="HV64" s="93"/>
      <c r="HW64" s="93"/>
      <c r="HX64" s="93"/>
      <c r="HY64" s="93"/>
      <c r="HZ64" s="93"/>
      <c r="IA64" s="93"/>
      <c r="IB64" s="93"/>
      <c r="IC64" s="93"/>
      <c r="ID64" s="93"/>
      <c r="IE64" s="93"/>
      <c r="IF64" s="93"/>
      <c r="IG64" s="93"/>
      <c r="IH64" s="93"/>
      <c r="II64" s="93"/>
      <c r="IJ64" s="93"/>
      <c r="IK64" s="93"/>
      <c r="IL64" s="93"/>
      <c r="IM64" s="93"/>
      <c r="IN64" s="93"/>
      <c r="IO64" s="93"/>
      <c r="IP64" s="93"/>
      <c r="IQ64" s="93"/>
      <c r="IR64" s="93"/>
      <c r="IS64" s="93"/>
      <c r="IT64" s="93"/>
      <c r="IU64" s="93"/>
      <c r="IV64" s="93"/>
      <c r="IW64" s="93"/>
      <c r="IX64" s="93"/>
      <c r="IY64" s="93"/>
      <c r="IZ64" s="93"/>
      <c r="JA64" s="93"/>
    </row>
    <row r="65" spans="1:261" s="94" customFormat="1" ht="32.25" customHeight="1" x14ac:dyDescent="0.15">
      <c r="A65" s="97" t="s">
        <v>176</v>
      </c>
      <c r="B65" s="103"/>
      <c r="C65" s="118"/>
      <c r="D65" s="118"/>
      <c r="E65" s="119"/>
      <c r="F65" s="100"/>
      <c r="G65" s="130"/>
      <c r="H65" s="86">
        <v>14400000</v>
      </c>
      <c r="I65" s="87" t="s">
        <v>12</v>
      </c>
      <c r="J65" s="87" t="s">
        <v>13</v>
      </c>
      <c r="K65" s="135" t="s">
        <v>197</v>
      </c>
      <c r="L65" s="136"/>
      <c r="M65" s="137"/>
      <c r="N65" s="126"/>
      <c r="O65" s="138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3"/>
      <c r="BM65" s="93"/>
      <c r="BN65" s="93"/>
      <c r="BO65" s="93"/>
      <c r="BP65" s="93"/>
      <c r="BQ65" s="93"/>
      <c r="BR65" s="93"/>
      <c r="BS65" s="93"/>
      <c r="BT65" s="93"/>
      <c r="BU65" s="93"/>
      <c r="BV65" s="93"/>
      <c r="BW65" s="93"/>
      <c r="BX65" s="93"/>
      <c r="BY65" s="93"/>
      <c r="BZ65" s="93"/>
      <c r="CA65" s="93"/>
      <c r="CB65" s="93"/>
      <c r="CC65" s="93"/>
      <c r="CD65" s="93"/>
      <c r="CE65" s="93"/>
      <c r="CF65" s="93"/>
      <c r="CG65" s="93"/>
      <c r="CH65" s="93"/>
      <c r="CI65" s="93"/>
      <c r="CJ65" s="93"/>
      <c r="CK65" s="93"/>
      <c r="CL65" s="93"/>
      <c r="CM65" s="93"/>
      <c r="CN65" s="93"/>
      <c r="CO65" s="93"/>
      <c r="CP65" s="93"/>
      <c r="CQ65" s="93"/>
      <c r="CR65" s="93"/>
      <c r="CS65" s="93"/>
      <c r="CT65" s="93"/>
      <c r="CU65" s="93"/>
      <c r="CV65" s="93"/>
      <c r="CW65" s="93"/>
      <c r="CX65" s="93"/>
      <c r="CY65" s="93"/>
      <c r="CZ65" s="93"/>
      <c r="DA65" s="93"/>
      <c r="DB65" s="93"/>
      <c r="DC65" s="93"/>
      <c r="DD65" s="93"/>
      <c r="DE65" s="93"/>
      <c r="DF65" s="93"/>
      <c r="DG65" s="93"/>
      <c r="DH65" s="93"/>
      <c r="DI65" s="93"/>
      <c r="DJ65" s="93"/>
      <c r="DK65" s="93"/>
      <c r="DL65" s="93"/>
      <c r="DM65" s="93"/>
      <c r="DN65" s="93"/>
      <c r="DO65" s="93"/>
      <c r="DP65" s="93"/>
      <c r="DQ65" s="93"/>
      <c r="DR65" s="93"/>
      <c r="DS65" s="93"/>
      <c r="DT65" s="93"/>
      <c r="DU65" s="93"/>
      <c r="DV65" s="93"/>
      <c r="DW65" s="93"/>
      <c r="DX65" s="93"/>
      <c r="DY65" s="93"/>
      <c r="DZ65" s="93"/>
      <c r="EA65" s="93"/>
      <c r="EB65" s="93"/>
      <c r="EC65" s="93"/>
      <c r="ED65" s="93"/>
      <c r="EE65" s="93"/>
      <c r="EF65" s="93"/>
      <c r="EG65" s="93"/>
      <c r="EH65" s="93"/>
      <c r="EI65" s="93"/>
      <c r="EJ65" s="93"/>
      <c r="EK65" s="93"/>
      <c r="EL65" s="93"/>
      <c r="EM65" s="93"/>
      <c r="EN65" s="93"/>
      <c r="EO65" s="93"/>
      <c r="EP65" s="93"/>
      <c r="EQ65" s="93"/>
      <c r="ER65" s="93"/>
      <c r="ES65" s="93"/>
      <c r="ET65" s="93"/>
      <c r="EU65" s="93"/>
      <c r="EV65" s="93"/>
      <c r="EW65" s="93"/>
      <c r="EX65" s="93"/>
      <c r="EY65" s="93"/>
      <c r="EZ65" s="93"/>
      <c r="FA65" s="93"/>
      <c r="FB65" s="93"/>
      <c r="FC65" s="93"/>
      <c r="FD65" s="93"/>
      <c r="FE65" s="93"/>
      <c r="FF65" s="93"/>
      <c r="FG65" s="93"/>
      <c r="FH65" s="93"/>
      <c r="FI65" s="93"/>
      <c r="FJ65" s="93"/>
      <c r="FK65" s="93"/>
      <c r="FL65" s="93"/>
      <c r="FM65" s="93"/>
      <c r="FN65" s="93"/>
      <c r="FO65" s="93"/>
      <c r="FP65" s="93"/>
      <c r="FQ65" s="93"/>
      <c r="FR65" s="93"/>
      <c r="FS65" s="93"/>
      <c r="FT65" s="93"/>
      <c r="FU65" s="93"/>
      <c r="FV65" s="93"/>
      <c r="FW65" s="93"/>
      <c r="FX65" s="93"/>
      <c r="FY65" s="93"/>
      <c r="FZ65" s="93"/>
      <c r="GA65" s="93"/>
      <c r="GB65" s="93"/>
      <c r="GC65" s="93"/>
      <c r="GD65" s="93"/>
      <c r="GE65" s="93"/>
      <c r="GF65" s="93"/>
      <c r="GG65" s="93"/>
      <c r="GH65" s="93"/>
      <c r="GI65" s="93"/>
      <c r="GJ65" s="93"/>
      <c r="GK65" s="93"/>
      <c r="GL65" s="93"/>
      <c r="GM65" s="93"/>
      <c r="GN65" s="93"/>
      <c r="GO65" s="93"/>
      <c r="GP65" s="93"/>
      <c r="GQ65" s="93"/>
      <c r="GR65" s="93"/>
      <c r="GS65" s="93"/>
      <c r="GT65" s="93"/>
      <c r="GU65" s="93"/>
      <c r="GV65" s="93"/>
      <c r="GW65" s="93"/>
      <c r="GX65" s="93"/>
      <c r="GY65" s="93"/>
      <c r="GZ65" s="93"/>
      <c r="HA65" s="93"/>
      <c r="HB65" s="93"/>
      <c r="HC65" s="93"/>
      <c r="HD65" s="93"/>
      <c r="HE65" s="93"/>
      <c r="HF65" s="93"/>
      <c r="HG65" s="93"/>
      <c r="HH65" s="93"/>
      <c r="HI65" s="93"/>
      <c r="HJ65" s="93"/>
      <c r="HK65" s="93"/>
      <c r="HL65" s="93"/>
      <c r="HM65" s="93"/>
      <c r="HN65" s="93"/>
      <c r="HO65" s="93"/>
      <c r="HP65" s="93"/>
      <c r="HQ65" s="93"/>
      <c r="HR65" s="93"/>
      <c r="HS65" s="93"/>
      <c r="HT65" s="93"/>
      <c r="HU65" s="93"/>
      <c r="HV65" s="93"/>
      <c r="HW65" s="93"/>
      <c r="HX65" s="93"/>
      <c r="HY65" s="93"/>
      <c r="HZ65" s="93"/>
      <c r="IA65" s="93"/>
      <c r="IB65" s="93"/>
      <c r="IC65" s="93"/>
      <c r="ID65" s="93"/>
      <c r="IE65" s="93"/>
      <c r="IF65" s="93"/>
      <c r="IG65" s="93"/>
      <c r="IH65" s="93"/>
      <c r="II65" s="93"/>
      <c r="IJ65" s="93"/>
      <c r="IK65" s="93"/>
      <c r="IL65" s="93"/>
      <c r="IM65" s="93"/>
      <c r="IN65" s="93"/>
      <c r="IO65" s="93"/>
      <c r="IP65" s="93"/>
      <c r="IQ65" s="93"/>
      <c r="IR65" s="93"/>
      <c r="IS65" s="93"/>
      <c r="IT65" s="93"/>
      <c r="IU65" s="93"/>
      <c r="IV65" s="93"/>
      <c r="IW65" s="93"/>
      <c r="IX65" s="93"/>
      <c r="IY65" s="93"/>
      <c r="IZ65" s="93"/>
      <c r="JA65" s="93"/>
    </row>
    <row r="66" spans="1:261" s="82" customFormat="1" ht="28" x14ac:dyDescent="0.15">
      <c r="A66" s="82" t="s">
        <v>181</v>
      </c>
      <c r="B66" s="81" t="s">
        <v>201</v>
      </c>
      <c r="C66" s="83"/>
      <c r="D66" s="83"/>
      <c r="E66" s="84">
        <v>3</v>
      </c>
      <c r="F66" s="97" t="s">
        <v>183</v>
      </c>
      <c r="G66" s="85" t="s">
        <v>133</v>
      </c>
      <c r="H66" s="86">
        <v>15000000</v>
      </c>
      <c r="I66" s="87" t="s">
        <v>12</v>
      </c>
      <c r="J66" s="87" t="s">
        <v>13</v>
      </c>
      <c r="K66" s="84" t="s">
        <v>189</v>
      </c>
      <c r="L66" s="129" t="s">
        <v>210</v>
      </c>
      <c r="M66" s="129" t="s">
        <v>142</v>
      </c>
      <c r="N66" s="87" t="s">
        <v>155</v>
      </c>
      <c r="O66" s="96" t="s">
        <v>159</v>
      </c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88"/>
      <c r="CO66" s="88"/>
      <c r="CP66" s="88"/>
      <c r="CQ66" s="88"/>
      <c r="CR66" s="88"/>
      <c r="CS66" s="88"/>
      <c r="CT66" s="88"/>
      <c r="CU66" s="88"/>
      <c r="CV66" s="88"/>
      <c r="CW66" s="88"/>
      <c r="CX66" s="88"/>
      <c r="CY66" s="88"/>
      <c r="CZ66" s="88"/>
      <c r="DA66" s="88"/>
      <c r="DB66" s="88"/>
      <c r="DC66" s="88"/>
      <c r="DD66" s="88"/>
      <c r="DE66" s="88"/>
      <c r="DF66" s="88"/>
      <c r="DG66" s="88"/>
      <c r="DH66" s="88"/>
      <c r="DI66" s="88"/>
      <c r="DJ66" s="88"/>
      <c r="DK66" s="88"/>
      <c r="DL66" s="88"/>
      <c r="DM66" s="88"/>
      <c r="DN66" s="88"/>
      <c r="DO66" s="88"/>
      <c r="DP66" s="88"/>
      <c r="DQ66" s="88"/>
      <c r="DR66" s="88"/>
      <c r="DS66" s="88"/>
      <c r="DT66" s="88"/>
      <c r="DU66" s="88"/>
      <c r="DV66" s="88"/>
      <c r="DW66" s="88"/>
      <c r="DX66" s="88"/>
      <c r="DY66" s="88"/>
      <c r="DZ66" s="88"/>
      <c r="EA66" s="88"/>
      <c r="EB66" s="88"/>
      <c r="EC66" s="88"/>
      <c r="ED66" s="88"/>
      <c r="EE66" s="88"/>
      <c r="EF66" s="88"/>
      <c r="EG66" s="88"/>
      <c r="EH66" s="88"/>
      <c r="EI66" s="88"/>
      <c r="EJ66" s="88"/>
      <c r="EK66" s="88"/>
      <c r="EL66" s="88"/>
      <c r="EM66" s="88"/>
      <c r="EN66" s="88"/>
      <c r="EO66" s="88"/>
      <c r="EP66" s="88"/>
      <c r="EQ66" s="88"/>
      <c r="ER66" s="88"/>
      <c r="ES66" s="88"/>
      <c r="ET66" s="88"/>
      <c r="EU66" s="88"/>
      <c r="EV66" s="88"/>
      <c r="EW66" s="88"/>
      <c r="EX66" s="88"/>
      <c r="EY66" s="88"/>
      <c r="EZ66" s="88"/>
      <c r="FA66" s="88"/>
      <c r="FB66" s="88"/>
      <c r="FC66" s="88"/>
      <c r="FD66" s="88"/>
      <c r="FE66" s="88"/>
      <c r="FF66" s="88"/>
      <c r="FG66" s="88"/>
      <c r="FH66" s="88"/>
      <c r="FI66" s="88"/>
      <c r="FJ66" s="88"/>
      <c r="FK66" s="88"/>
      <c r="FL66" s="88"/>
      <c r="FM66" s="88"/>
      <c r="FN66" s="88"/>
      <c r="FO66" s="88"/>
      <c r="FP66" s="88"/>
      <c r="FQ66" s="88"/>
      <c r="FR66" s="88"/>
      <c r="FS66" s="88"/>
      <c r="FT66" s="88"/>
      <c r="FU66" s="88"/>
      <c r="FV66" s="88"/>
      <c r="FW66" s="88"/>
      <c r="FX66" s="88"/>
      <c r="FY66" s="88"/>
      <c r="FZ66" s="88"/>
      <c r="GA66" s="88"/>
      <c r="GB66" s="88"/>
      <c r="GC66" s="88"/>
      <c r="GD66" s="88"/>
      <c r="GE66" s="88"/>
      <c r="GF66" s="88"/>
      <c r="GG66" s="88"/>
      <c r="GH66" s="88"/>
      <c r="GI66" s="88"/>
      <c r="GJ66" s="88"/>
      <c r="GK66" s="88"/>
      <c r="GL66" s="88"/>
      <c r="GM66" s="88"/>
      <c r="GN66" s="88"/>
      <c r="GO66" s="88"/>
      <c r="GP66" s="88"/>
      <c r="GQ66" s="88"/>
      <c r="GR66" s="88"/>
      <c r="GS66" s="88"/>
      <c r="GT66" s="88"/>
      <c r="GU66" s="88"/>
      <c r="GV66" s="88"/>
      <c r="GW66" s="88"/>
      <c r="GX66" s="88"/>
      <c r="GY66" s="88"/>
      <c r="GZ66" s="88"/>
      <c r="HA66" s="88"/>
      <c r="HB66" s="88"/>
      <c r="HC66" s="88"/>
      <c r="HD66" s="88"/>
      <c r="HE66" s="88"/>
      <c r="HF66" s="88"/>
      <c r="HG66" s="88"/>
      <c r="HH66" s="88"/>
      <c r="HI66" s="88"/>
      <c r="HJ66" s="88"/>
      <c r="HK66" s="88"/>
      <c r="HL66" s="88"/>
      <c r="HM66" s="88"/>
      <c r="HN66" s="88"/>
      <c r="HO66" s="88"/>
      <c r="HP66" s="88"/>
      <c r="HQ66" s="88"/>
      <c r="HR66" s="88"/>
      <c r="HS66" s="88"/>
      <c r="HT66" s="88"/>
      <c r="HU66" s="88"/>
      <c r="HV66" s="88"/>
      <c r="HW66" s="88"/>
      <c r="HX66" s="88"/>
      <c r="HY66" s="88"/>
      <c r="HZ66" s="88"/>
      <c r="IA66" s="88"/>
      <c r="IB66" s="88"/>
      <c r="IC66" s="88"/>
      <c r="ID66" s="88"/>
      <c r="IE66" s="88"/>
      <c r="IF66" s="88"/>
      <c r="IG66" s="88"/>
      <c r="IH66" s="88"/>
      <c r="II66" s="88"/>
      <c r="IJ66" s="88"/>
      <c r="IK66" s="88"/>
      <c r="IL66" s="88"/>
      <c r="IM66" s="88"/>
      <c r="IN66" s="88"/>
      <c r="IO66" s="88"/>
      <c r="IP66" s="88"/>
      <c r="IQ66" s="88"/>
      <c r="IR66" s="88"/>
      <c r="IS66" s="88"/>
      <c r="IT66" s="88"/>
      <c r="IU66" s="88"/>
      <c r="IV66" s="88"/>
      <c r="IW66" s="88"/>
      <c r="IX66" s="88"/>
      <c r="IY66" s="88"/>
      <c r="IZ66" s="88"/>
      <c r="JA66" s="88"/>
    </row>
    <row r="67" spans="1:261" s="94" customFormat="1" ht="28" x14ac:dyDescent="0.15">
      <c r="A67" s="100" t="s">
        <v>178</v>
      </c>
      <c r="B67" s="81" t="s">
        <v>200</v>
      </c>
      <c r="C67" s="83" t="s">
        <v>189</v>
      </c>
      <c r="D67" s="83" t="s">
        <v>189</v>
      </c>
      <c r="E67" s="84">
        <v>2</v>
      </c>
      <c r="F67" s="97" t="s">
        <v>183</v>
      </c>
      <c r="G67" s="89" t="s">
        <v>133</v>
      </c>
      <c r="H67" s="86">
        <f>49900000+18122000</f>
        <v>68022000</v>
      </c>
      <c r="I67" s="87" t="s">
        <v>12</v>
      </c>
      <c r="J67" s="87" t="s">
        <v>13</v>
      </c>
      <c r="K67" s="90" t="s">
        <v>198</v>
      </c>
      <c r="L67" s="83" t="s">
        <v>185</v>
      </c>
      <c r="M67" s="91" t="s">
        <v>186</v>
      </c>
      <c r="N67" s="84">
        <v>3013121133</v>
      </c>
      <c r="O67" s="92" t="s">
        <v>187</v>
      </c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93"/>
      <c r="BC67" s="93"/>
      <c r="BD67" s="93"/>
      <c r="BE67" s="93"/>
      <c r="BF67" s="93"/>
      <c r="BG67" s="93"/>
      <c r="BH67" s="93"/>
      <c r="BI67" s="93"/>
      <c r="BJ67" s="93"/>
      <c r="BK67" s="93"/>
      <c r="BL67" s="93"/>
      <c r="BM67" s="93"/>
      <c r="BN67" s="93"/>
      <c r="BO67" s="93"/>
      <c r="BP67" s="93"/>
      <c r="BQ67" s="93"/>
      <c r="BR67" s="93"/>
      <c r="BS67" s="93"/>
      <c r="BT67" s="93"/>
      <c r="BU67" s="93"/>
      <c r="BV67" s="93"/>
      <c r="BW67" s="93"/>
      <c r="BX67" s="93"/>
      <c r="BY67" s="93"/>
      <c r="BZ67" s="93"/>
      <c r="CA67" s="93"/>
      <c r="CB67" s="93"/>
      <c r="CC67" s="93"/>
      <c r="CD67" s="93"/>
      <c r="CE67" s="93"/>
      <c r="CF67" s="93"/>
      <c r="CG67" s="93"/>
      <c r="CH67" s="93"/>
      <c r="CI67" s="93"/>
      <c r="CJ67" s="93"/>
      <c r="CK67" s="93"/>
      <c r="CL67" s="93"/>
      <c r="CM67" s="93"/>
      <c r="CN67" s="93"/>
      <c r="CO67" s="93"/>
      <c r="CP67" s="93"/>
      <c r="CQ67" s="93"/>
      <c r="CR67" s="93"/>
      <c r="CS67" s="93"/>
      <c r="CT67" s="93"/>
      <c r="CU67" s="93"/>
      <c r="CV67" s="93"/>
      <c r="CW67" s="93"/>
      <c r="CX67" s="93"/>
      <c r="CY67" s="93"/>
      <c r="CZ67" s="93"/>
      <c r="DA67" s="93"/>
      <c r="DB67" s="93"/>
      <c r="DC67" s="93"/>
      <c r="DD67" s="93"/>
      <c r="DE67" s="93"/>
      <c r="DF67" s="93"/>
      <c r="DG67" s="93"/>
      <c r="DH67" s="93"/>
      <c r="DI67" s="93"/>
      <c r="DJ67" s="93"/>
      <c r="DK67" s="93"/>
      <c r="DL67" s="93"/>
      <c r="DM67" s="93"/>
      <c r="DN67" s="93"/>
      <c r="DO67" s="93"/>
      <c r="DP67" s="93"/>
      <c r="DQ67" s="93"/>
      <c r="DR67" s="93"/>
      <c r="DS67" s="93"/>
      <c r="DT67" s="93"/>
      <c r="DU67" s="93"/>
      <c r="DV67" s="93"/>
      <c r="DW67" s="93"/>
      <c r="DX67" s="93"/>
      <c r="DY67" s="93"/>
      <c r="DZ67" s="93"/>
      <c r="EA67" s="93"/>
      <c r="EB67" s="93"/>
      <c r="EC67" s="93"/>
      <c r="ED67" s="93"/>
      <c r="EE67" s="93"/>
      <c r="EF67" s="93"/>
      <c r="EG67" s="93"/>
      <c r="EH67" s="93"/>
      <c r="EI67" s="93"/>
      <c r="EJ67" s="93"/>
      <c r="EK67" s="93"/>
      <c r="EL67" s="93"/>
      <c r="EM67" s="93"/>
      <c r="EN67" s="93"/>
      <c r="EO67" s="93"/>
      <c r="EP67" s="93"/>
      <c r="EQ67" s="93"/>
      <c r="ER67" s="93"/>
      <c r="ES67" s="93"/>
      <c r="ET67" s="93"/>
      <c r="EU67" s="93"/>
      <c r="EV67" s="93"/>
      <c r="EW67" s="93"/>
      <c r="EX67" s="93"/>
      <c r="EY67" s="93"/>
      <c r="EZ67" s="93"/>
      <c r="FA67" s="93"/>
      <c r="FB67" s="93"/>
      <c r="FC67" s="93"/>
      <c r="FD67" s="93"/>
      <c r="FE67" s="93"/>
      <c r="FF67" s="93"/>
      <c r="FG67" s="93"/>
      <c r="FH67" s="93"/>
      <c r="FI67" s="93"/>
      <c r="FJ67" s="93"/>
      <c r="FK67" s="93"/>
      <c r="FL67" s="93"/>
      <c r="FM67" s="93"/>
      <c r="FN67" s="93"/>
      <c r="FO67" s="93"/>
      <c r="FP67" s="93"/>
      <c r="FQ67" s="93"/>
      <c r="FR67" s="93"/>
      <c r="FS67" s="93"/>
      <c r="FT67" s="93"/>
      <c r="FU67" s="93"/>
      <c r="FV67" s="93"/>
      <c r="FW67" s="93"/>
      <c r="FX67" s="93"/>
      <c r="FY67" s="93"/>
      <c r="FZ67" s="93"/>
      <c r="GA67" s="93"/>
      <c r="GB67" s="93"/>
      <c r="GC67" s="93"/>
      <c r="GD67" s="93"/>
      <c r="GE67" s="93"/>
      <c r="GF67" s="93"/>
      <c r="GG67" s="93"/>
      <c r="GH67" s="93"/>
      <c r="GI67" s="93"/>
      <c r="GJ67" s="93"/>
      <c r="GK67" s="93"/>
      <c r="GL67" s="93"/>
      <c r="GM67" s="93"/>
      <c r="GN67" s="93"/>
      <c r="GO67" s="93"/>
      <c r="GP67" s="93"/>
      <c r="GQ67" s="93"/>
      <c r="GR67" s="93"/>
      <c r="GS67" s="93"/>
      <c r="GT67" s="93"/>
      <c r="GU67" s="93"/>
      <c r="GV67" s="93"/>
      <c r="GW67" s="93"/>
      <c r="GX67" s="93"/>
      <c r="GY67" s="93"/>
      <c r="GZ67" s="93"/>
      <c r="HA67" s="93"/>
      <c r="HB67" s="93"/>
      <c r="HC67" s="93"/>
      <c r="HD67" s="93"/>
      <c r="HE67" s="93"/>
      <c r="HF67" s="93"/>
      <c r="HG67" s="93"/>
      <c r="HH67" s="93"/>
      <c r="HI67" s="93"/>
      <c r="HJ67" s="93"/>
      <c r="HK67" s="93"/>
      <c r="HL67" s="93"/>
      <c r="HM67" s="93"/>
      <c r="HN67" s="93"/>
      <c r="HO67" s="93"/>
      <c r="HP67" s="93"/>
      <c r="HQ67" s="93"/>
      <c r="HR67" s="93"/>
      <c r="HS67" s="93"/>
      <c r="HT67" s="93"/>
      <c r="HU67" s="93"/>
      <c r="HV67" s="93"/>
      <c r="HW67" s="93"/>
      <c r="HX67" s="93"/>
      <c r="HY67" s="93"/>
      <c r="HZ67" s="93"/>
      <c r="IA67" s="93"/>
      <c r="IB67" s="93"/>
      <c r="IC67" s="93"/>
      <c r="ID67" s="93"/>
      <c r="IE67" s="93"/>
      <c r="IF67" s="93"/>
      <c r="IG67" s="93"/>
      <c r="IH67" s="93"/>
      <c r="II67" s="93"/>
      <c r="IJ67" s="93"/>
      <c r="IK67" s="93"/>
      <c r="IL67" s="93"/>
      <c r="IM67" s="93"/>
      <c r="IN67" s="93"/>
      <c r="IO67" s="93"/>
      <c r="IP67" s="93"/>
      <c r="IQ67" s="93"/>
      <c r="IR67" s="93"/>
      <c r="IS67" s="93"/>
      <c r="IT67" s="93"/>
      <c r="IU67" s="93"/>
      <c r="IV67" s="93"/>
      <c r="IW67" s="93"/>
      <c r="IX67" s="93"/>
      <c r="IY67" s="93"/>
      <c r="IZ67" s="93"/>
      <c r="JA67" s="93"/>
    </row>
    <row r="68" spans="1:261" s="94" customFormat="1" ht="28" x14ac:dyDescent="0.15">
      <c r="A68" s="100"/>
      <c r="B68" s="82" t="s">
        <v>168</v>
      </c>
      <c r="C68" s="83" t="s">
        <v>189</v>
      </c>
      <c r="D68" s="83" t="s">
        <v>189</v>
      </c>
      <c r="E68" s="84">
        <v>2</v>
      </c>
      <c r="F68" s="97" t="s">
        <v>183</v>
      </c>
      <c r="G68" s="89" t="s">
        <v>133</v>
      </c>
      <c r="H68" s="86">
        <v>3125000</v>
      </c>
      <c r="I68" s="87" t="s">
        <v>12</v>
      </c>
      <c r="J68" s="87" t="s">
        <v>13</v>
      </c>
      <c r="K68" s="90" t="s">
        <v>198</v>
      </c>
      <c r="L68" s="83" t="s">
        <v>185</v>
      </c>
      <c r="M68" s="91" t="s">
        <v>186</v>
      </c>
      <c r="N68" s="84">
        <v>3013121133</v>
      </c>
      <c r="O68" s="92" t="s">
        <v>187</v>
      </c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93"/>
      <c r="AO68" s="93"/>
      <c r="AP68" s="93"/>
      <c r="AQ68" s="93"/>
      <c r="AR68" s="93"/>
      <c r="AS68" s="93"/>
      <c r="AT68" s="93"/>
      <c r="AU68" s="93"/>
      <c r="AV68" s="93"/>
      <c r="AW68" s="93"/>
      <c r="AX68" s="93"/>
      <c r="AY68" s="93"/>
      <c r="AZ68" s="93"/>
      <c r="BA68" s="93"/>
      <c r="BB68" s="93"/>
      <c r="BC68" s="93"/>
      <c r="BD68" s="93"/>
      <c r="BE68" s="93"/>
      <c r="BF68" s="93"/>
      <c r="BG68" s="93"/>
      <c r="BH68" s="93"/>
      <c r="BI68" s="93"/>
      <c r="BJ68" s="93"/>
      <c r="BK68" s="93"/>
      <c r="BL68" s="93"/>
      <c r="BM68" s="93"/>
      <c r="BN68" s="93"/>
      <c r="BO68" s="93"/>
      <c r="BP68" s="93"/>
      <c r="BQ68" s="93"/>
      <c r="BR68" s="93"/>
      <c r="BS68" s="93"/>
      <c r="BT68" s="93"/>
      <c r="BU68" s="93"/>
      <c r="BV68" s="93"/>
      <c r="BW68" s="93"/>
      <c r="BX68" s="93"/>
      <c r="BY68" s="93"/>
      <c r="BZ68" s="93"/>
      <c r="CA68" s="93"/>
      <c r="CB68" s="93"/>
      <c r="CC68" s="93"/>
      <c r="CD68" s="93"/>
      <c r="CE68" s="93"/>
      <c r="CF68" s="93"/>
      <c r="CG68" s="93"/>
      <c r="CH68" s="93"/>
      <c r="CI68" s="93"/>
      <c r="CJ68" s="93"/>
      <c r="CK68" s="93"/>
      <c r="CL68" s="93"/>
      <c r="CM68" s="93"/>
      <c r="CN68" s="93"/>
      <c r="CO68" s="93"/>
      <c r="CP68" s="93"/>
      <c r="CQ68" s="93"/>
      <c r="CR68" s="93"/>
      <c r="CS68" s="93"/>
      <c r="CT68" s="93"/>
      <c r="CU68" s="93"/>
      <c r="CV68" s="93"/>
      <c r="CW68" s="93"/>
      <c r="CX68" s="93"/>
      <c r="CY68" s="93"/>
      <c r="CZ68" s="93"/>
      <c r="DA68" s="93"/>
      <c r="DB68" s="93"/>
      <c r="DC68" s="93"/>
      <c r="DD68" s="93"/>
      <c r="DE68" s="93"/>
      <c r="DF68" s="93"/>
      <c r="DG68" s="93"/>
      <c r="DH68" s="93"/>
      <c r="DI68" s="93"/>
      <c r="DJ68" s="93"/>
      <c r="DK68" s="93"/>
      <c r="DL68" s="93"/>
      <c r="DM68" s="93"/>
      <c r="DN68" s="93"/>
      <c r="DO68" s="93"/>
      <c r="DP68" s="93"/>
      <c r="DQ68" s="93"/>
      <c r="DR68" s="93"/>
      <c r="DS68" s="93"/>
      <c r="DT68" s="93"/>
      <c r="DU68" s="93"/>
      <c r="DV68" s="93"/>
      <c r="DW68" s="93"/>
      <c r="DX68" s="93"/>
      <c r="DY68" s="93"/>
      <c r="DZ68" s="93"/>
      <c r="EA68" s="93"/>
      <c r="EB68" s="93"/>
      <c r="EC68" s="93"/>
      <c r="ED68" s="93"/>
      <c r="EE68" s="93"/>
      <c r="EF68" s="93"/>
      <c r="EG68" s="93"/>
      <c r="EH68" s="93"/>
      <c r="EI68" s="93"/>
      <c r="EJ68" s="93"/>
      <c r="EK68" s="93"/>
      <c r="EL68" s="93"/>
      <c r="EM68" s="93"/>
      <c r="EN68" s="93"/>
      <c r="EO68" s="93"/>
      <c r="EP68" s="93"/>
      <c r="EQ68" s="93"/>
      <c r="ER68" s="93"/>
      <c r="ES68" s="93"/>
      <c r="ET68" s="93"/>
      <c r="EU68" s="93"/>
      <c r="EV68" s="93"/>
      <c r="EW68" s="93"/>
      <c r="EX68" s="93"/>
      <c r="EY68" s="93"/>
      <c r="EZ68" s="93"/>
      <c r="FA68" s="93"/>
      <c r="FB68" s="93"/>
      <c r="FC68" s="93"/>
      <c r="FD68" s="93"/>
      <c r="FE68" s="93"/>
      <c r="FF68" s="93"/>
      <c r="FG68" s="93"/>
      <c r="FH68" s="93"/>
      <c r="FI68" s="93"/>
      <c r="FJ68" s="93"/>
      <c r="FK68" s="93"/>
      <c r="FL68" s="93"/>
      <c r="FM68" s="93"/>
      <c r="FN68" s="93"/>
      <c r="FO68" s="93"/>
      <c r="FP68" s="93"/>
      <c r="FQ68" s="93"/>
      <c r="FR68" s="93"/>
      <c r="FS68" s="93"/>
      <c r="FT68" s="93"/>
      <c r="FU68" s="93"/>
      <c r="FV68" s="93"/>
      <c r="FW68" s="93"/>
      <c r="FX68" s="93"/>
      <c r="FY68" s="93"/>
      <c r="FZ68" s="93"/>
      <c r="GA68" s="93"/>
      <c r="GB68" s="93"/>
      <c r="GC68" s="93"/>
      <c r="GD68" s="93"/>
      <c r="GE68" s="93"/>
      <c r="GF68" s="93"/>
      <c r="GG68" s="93"/>
      <c r="GH68" s="93"/>
      <c r="GI68" s="93"/>
      <c r="GJ68" s="93"/>
      <c r="GK68" s="93"/>
      <c r="GL68" s="93"/>
      <c r="GM68" s="93"/>
      <c r="GN68" s="93"/>
      <c r="GO68" s="93"/>
      <c r="GP68" s="93"/>
      <c r="GQ68" s="93"/>
      <c r="GR68" s="93"/>
      <c r="GS68" s="93"/>
      <c r="GT68" s="93"/>
      <c r="GU68" s="93"/>
      <c r="GV68" s="93"/>
      <c r="GW68" s="93"/>
      <c r="GX68" s="93"/>
      <c r="GY68" s="93"/>
      <c r="GZ68" s="93"/>
      <c r="HA68" s="93"/>
      <c r="HB68" s="93"/>
      <c r="HC68" s="93"/>
      <c r="HD68" s="93"/>
      <c r="HE68" s="93"/>
      <c r="HF68" s="93"/>
      <c r="HG68" s="93"/>
      <c r="HH68" s="93"/>
      <c r="HI68" s="93"/>
      <c r="HJ68" s="93"/>
      <c r="HK68" s="93"/>
      <c r="HL68" s="93"/>
      <c r="HM68" s="93"/>
      <c r="HN68" s="93"/>
      <c r="HO68" s="93"/>
      <c r="HP68" s="93"/>
      <c r="HQ68" s="93"/>
      <c r="HR68" s="93"/>
      <c r="HS68" s="93"/>
      <c r="HT68" s="93"/>
      <c r="HU68" s="93"/>
      <c r="HV68" s="93"/>
      <c r="HW68" s="93"/>
      <c r="HX68" s="93"/>
      <c r="HY68" s="93"/>
      <c r="HZ68" s="93"/>
      <c r="IA68" s="93"/>
      <c r="IB68" s="93"/>
      <c r="IC68" s="93"/>
      <c r="ID68" s="93"/>
      <c r="IE68" s="93"/>
      <c r="IF68" s="93"/>
      <c r="IG68" s="93"/>
      <c r="IH68" s="93"/>
      <c r="II68" s="93"/>
      <c r="IJ68" s="93"/>
      <c r="IK68" s="93"/>
      <c r="IL68" s="93"/>
      <c r="IM68" s="93"/>
      <c r="IN68" s="93"/>
      <c r="IO68" s="93"/>
      <c r="IP68" s="93"/>
      <c r="IQ68" s="93"/>
      <c r="IR68" s="93"/>
      <c r="IS68" s="93"/>
      <c r="IT68" s="93"/>
      <c r="IU68" s="93"/>
      <c r="IV68" s="93"/>
      <c r="IW68" s="93"/>
      <c r="IX68" s="93"/>
      <c r="IY68" s="93"/>
      <c r="IZ68" s="93"/>
      <c r="JA68" s="93"/>
    </row>
    <row r="69" spans="1:261" s="94" customFormat="1" ht="28" x14ac:dyDescent="0.15">
      <c r="A69" s="95" t="s">
        <v>188</v>
      </c>
      <c r="B69" s="82" t="s">
        <v>169</v>
      </c>
      <c r="C69" s="83" t="s">
        <v>189</v>
      </c>
      <c r="D69" s="83" t="s">
        <v>189</v>
      </c>
      <c r="E69" s="84">
        <v>3</v>
      </c>
      <c r="F69" s="97" t="s">
        <v>183</v>
      </c>
      <c r="G69" s="89" t="s">
        <v>133</v>
      </c>
      <c r="H69" s="86">
        <v>23000000</v>
      </c>
      <c r="I69" s="87" t="s">
        <v>12</v>
      </c>
      <c r="J69" s="87" t="s">
        <v>13</v>
      </c>
      <c r="K69" s="90" t="s">
        <v>198</v>
      </c>
      <c r="L69" s="83" t="s">
        <v>136</v>
      </c>
      <c r="M69" s="83" t="s">
        <v>142</v>
      </c>
      <c r="N69" s="87" t="s">
        <v>155</v>
      </c>
      <c r="O69" s="96" t="s">
        <v>159</v>
      </c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  <c r="BK69" s="93"/>
      <c r="BL69" s="93"/>
      <c r="BM69" s="93"/>
      <c r="BN69" s="93"/>
      <c r="BO69" s="93"/>
      <c r="BP69" s="93"/>
      <c r="BQ69" s="93"/>
      <c r="BR69" s="93"/>
      <c r="BS69" s="93"/>
      <c r="BT69" s="93"/>
      <c r="BU69" s="93"/>
      <c r="BV69" s="93"/>
      <c r="BW69" s="93"/>
      <c r="BX69" s="93"/>
      <c r="BY69" s="93"/>
      <c r="BZ69" s="93"/>
      <c r="CA69" s="93"/>
      <c r="CB69" s="93"/>
      <c r="CC69" s="93"/>
      <c r="CD69" s="93"/>
      <c r="CE69" s="93"/>
      <c r="CF69" s="93"/>
      <c r="CG69" s="93"/>
      <c r="CH69" s="93"/>
      <c r="CI69" s="93"/>
      <c r="CJ69" s="93"/>
      <c r="CK69" s="93"/>
      <c r="CL69" s="93"/>
      <c r="CM69" s="93"/>
      <c r="CN69" s="93"/>
      <c r="CO69" s="93"/>
      <c r="CP69" s="93"/>
      <c r="CQ69" s="93"/>
      <c r="CR69" s="93"/>
      <c r="CS69" s="93"/>
      <c r="CT69" s="93"/>
      <c r="CU69" s="93"/>
      <c r="CV69" s="93"/>
      <c r="CW69" s="93"/>
      <c r="CX69" s="93"/>
      <c r="CY69" s="93"/>
      <c r="CZ69" s="93"/>
      <c r="DA69" s="93"/>
      <c r="DB69" s="93"/>
      <c r="DC69" s="93"/>
      <c r="DD69" s="93"/>
      <c r="DE69" s="93"/>
      <c r="DF69" s="93"/>
      <c r="DG69" s="93"/>
      <c r="DH69" s="93"/>
      <c r="DI69" s="93"/>
      <c r="DJ69" s="93"/>
      <c r="DK69" s="93"/>
      <c r="DL69" s="93"/>
      <c r="DM69" s="93"/>
      <c r="DN69" s="93"/>
      <c r="DO69" s="93"/>
      <c r="DP69" s="93"/>
      <c r="DQ69" s="93"/>
      <c r="DR69" s="93"/>
      <c r="DS69" s="93"/>
      <c r="DT69" s="93"/>
      <c r="DU69" s="93"/>
      <c r="DV69" s="93"/>
      <c r="DW69" s="93"/>
      <c r="DX69" s="93"/>
      <c r="DY69" s="93"/>
      <c r="DZ69" s="93"/>
      <c r="EA69" s="93"/>
      <c r="EB69" s="93"/>
      <c r="EC69" s="93"/>
      <c r="ED69" s="93"/>
      <c r="EE69" s="93"/>
      <c r="EF69" s="93"/>
      <c r="EG69" s="93"/>
      <c r="EH69" s="93"/>
      <c r="EI69" s="93"/>
      <c r="EJ69" s="93"/>
      <c r="EK69" s="93"/>
      <c r="EL69" s="93"/>
      <c r="EM69" s="93"/>
      <c r="EN69" s="93"/>
      <c r="EO69" s="93"/>
      <c r="EP69" s="93"/>
      <c r="EQ69" s="93"/>
      <c r="ER69" s="93"/>
      <c r="ES69" s="93"/>
      <c r="ET69" s="93"/>
      <c r="EU69" s="93"/>
      <c r="EV69" s="93"/>
      <c r="EW69" s="93"/>
      <c r="EX69" s="93"/>
      <c r="EY69" s="93"/>
      <c r="EZ69" s="93"/>
      <c r="FA69" s="93"/>
      <c r="FB69" s="93"/>
      <c r="FC69" s="93"/>
      <c r="FD69" s="93"/>
      <c r="FE69" s="93"/>
      <c r="FF69" s="93"/>
      <c r="FG69" s="93"/>
      <c r="FH69" s="93"/>
      <c r="FI69" s="93"/>
      <c r="FJ69" s="93"/>
      <c r="FK69" s="93"/>
      <c r="FL69" s="93"/>
      <c r="FM69" s="93"/>
      <c r="FN69" s="93"/>
      <c r="FO69" s="93"/>
      <c r="FP69" s="93"/>
      <c r="FQ69" s="93"/>
      <c r="FR69" s="93"/>
      <c r="FS69" s="93"/>
      <c r="FT69" s="93"/>
      <c r="FU69" s="93"/>
      <c r="FV69" s="93"/>
      <c r="FW69" s="93"/>
      <c r="FX69" s="93"/>
      <c r="FY69" s="93"/>
      <c r="FZ69" s="93"/>
      <c r="GA69" s="93"/>
      <c r="GB69" s="93"/>
      <c r="GC69" s="93"/>
      <c r="GD69" s="93"/>
      <c r="GE69" s="93"/>
      <c r="GF69" s="93"/>
      <c r="GG69" s="93"/>
      <c r="GH69" s="93"/>
      <c r="GI69" s="93"/>
      <c r="GJ69" s="93"/>
      <c r="GK69" s="93"/>
      <c r="GL69" s="93"/>
      <c r="GM69" s="93"/>
      <c r="GN69" s="93"/>
      <c r="GO69" s="93"/>
      <c r="GP69" s="93"/>
      <c r="GQ69" s="93"/>
      <c r="GR69" s="93"/>
      <c r="GS69" s="93"/>
      <c r="GT69" s="93"/>
      <c r="GU69" s="93"/>
      <c r="GV69" s="93"/>
      <c r="GW69" s="93"/>
      <c r="GX69" s="93"/>
      <c r="GY69" s="93"/>
      <c r="GZ69" s="93"/>
      <c r="HA69" s="93"/>
      <c r="HB69" s="93"/>
      <c r="HC69" s="93"/>
      <c r="HD69" s="93"/>
      <c r="HE69" s="93"/>
      <c r="HF69" s="93"/>
      <c r="HG69" s="93"/>
      <c r="HH69" s="93"/>
      <c r="HI69" s="93"/>
      <c r="HJ69" s="93"/>
      <c r="HK69" s="93"/>
      <c r="HL69" s="93"/>
      <c r="HM69" s="93"/>
      <c r="HN69" s="93"/>
      <c r="HO69" s="93"/>
      <c r="HP69" s="93"/>
      <c r="HQ69" s="93"/>
      <c r="HR69" s="93"/>
      <c r="HS69" s="93"/>
      <c r="HT69" s="93"/>
      <c r="HU69" s="93"/>
      <c r="HV69" s="93"/>
      <c r="HW69" s="93"/>
      <c r="HX69" s="93"/>
      <c r="HY69" s="93"/>
      <c r="HZ69" s="93"/>
      <c r="IA69" s="93"/>
      <c r="IB69" s="93"/>
      <c r="IC69" s="93"/>
      <c r="ID69" s="93"/>
      <c r="IE69" s="93"/>
      <c r="IF69" s="93"/>
      <c r="IG69" s="93"/>
      <c r="IH69" s="93"/>
      <c r="II69" s="93"/>
      <c r="IJ69" s="93"/>
      <c r="IK69" s="93"/>
      <c r="IL69" s="93"/>
      <c r="IM69" s="93"/>
      <c r="IN69" s="93"/>
      <c r="IO69" s="93"/>
      <c r="IP69" s="93"/>
      <c r="IQ69" s="93"/>
      <c r="IR69" s="93"/>
      <c r="IS69" s="93"/>
      <c r="IT69" s="93"/>
      <c r="IU69" s="93"/>
      <c r="IV69" s="93"/>
      <c r="IW69" s="93"/>
      <c r="IX69" s="93"/>
      <c r="IY69" s="93"/>
      <c r="IZ69" s="93"/>
      <c r="JA69" s="93"/>
    </row>
    <row r="70" spans="1:261" s="94" customFormat="1" ht="28" x14ac:dyDescent="0.15">
      <c r="A70" s="97" t="s">
        <v>177</v>
      </c>
      <c r="B70" s="82" t="s">
        <v>208</v>
      </c>
      <c r="C70" s="83" t="s">
        <v>190</v>
      </c>
      <c r="D70" s="83" t="s">
        <v>190</v>
      </c>
      <c r="E70" s="84">
        <v>2</v>
      </c>
      <c r="F70" s="97" t="s">
        <v>183</v>
      </c>
      <c r="G70" s="89" t="s">
        <v>133</v>
      </c>
      <c r="H70" s="86">
        <v>22000000</v>
      </c>
      <c r="I70" s="87" t="s">
        <v>12</v>
      </c>
      <c r="J70" s="87" t="s">
        <v>13</v>
      </c>
      <c r="K70" s="83" t="s">
        <v>190</v>
      </c>
      <c r="L70" s="83" t="s">
        <v>136</v>
      </c>
      <c r="M70" s="83" t="s">
        <v>142</v>
      </c>
      <c r="N70" s="87" t="s">
        <v>155</v>
      </c>
      <c r="O70" s="96" t="s">
        <v>159</v>
      </c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S70" s="93"/>
      <c r="AT70" s="93"/>
      <c r="AU70" s="93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  <c r="BH70" s="93"/>
      <c r="BI70" s="93"/>
      <c r="BJ70" s="93"/>
      <c r="BK70" s="93"/>
      <c r="BL70" s="93"/>
      <c r="BM70" s="93"/>
      <c r="BN70" s="93"/>
      <c r="BO70" s="93"/>
      <c r="BP70" s="93"/>
      <c r="BQ70" s="93"/>
      <c r="BR70" s="93"/>
      <c r="BS70" s="93"/>
      <c r="BT70" s="93"/>
      <c r="BU70" s="93"/>
      <c r="BV70" s="93"/>
      <c r="BW70" s="93"/>
      <c r="BX70" s="93"/>
      <c r="BY70" s="93"/>
      <c r="BZ70" s="93"/>
      <c r="CA70" s="93"/>
      <c r="CB70" s="93"/>
      <c r="CC70" s="93"/>
      <c r="CD70" s="93"/>
      <c r="CE70" s="93"/>
      <c r="CF70" s="93"/>
      <c r="CG70" s="93"/>
      <c r="CH70" s="93"/>
      <c r="CI70" s="93"/>
      <c r="CJ70" s="93"/>
      <c r="CK70" s="93"/>
      <c r="CL70" s="93"/>
      <c r="CM70" s="93"/>
      <c r="CN70" s="93"/>
      <c r="CO70" s="93"/>
      <c r="CP70" s="93"/>
      <c r="CQ70" s="93"/>
      <c r="CR70" s="93"/>
      <c r="CS70" s="93"/>
      <c r="CT70" s="93"/>
      <c r="CU70" s="93"/>
      <c r="CV70" s="93"/>
      <c r="CW70" s="93"/>
      <c r="CX70" s="93"/>
      <c r="CY70" s="93"/>
      <c r="CZ70" s="93"/>
      <c r="DA70" s="93"/>
      <c r="DB70" s="93"/>
      <c r="DC70" s="93"/>
      <c r="DD70" s="93"/>
      <c r="DE70" s="93"/>
      <c r="DF70" s="93"/>
      <c r="DG70" s="93"/>
      <c r="DH70" s="93"/>
      <c r="DI70" s="93"/>
      <c r="DJ70" s="93"/>
      <c r="DK70" s="93"/>
      <c r="DL70" s="93"/>
      <c r="DM70" s="93"/>
      <c r="DN70" s="93"/>
      <c r="DO70" s="93"/>
      <c r="DP70" s="93"/>
      <c r="DQ70" s="93"/>
      <c r="DR70" s="93"/>
      <c r="DS70" s="93"/>
      <c r="DT70" s="93"/>
      <c r="DU70" s="93"/>
      <c r="DV70" s="93"/>
      <c r="DW70" s="93"/>
      <c r="DX70" s="93"/>
      <c r="DY70" s="93"/>
      <c r="DZ70" s="93"/>
      <c r="EA70" s="93"/>
      <c r="EB70" s="93"/>
      <c r="EC70" s="93"/>
      <c r="ED70" s="93"/>
      <c r="EE70" s="93"/>
      <c r="EF70" s="93"/>
      <c r="EG70" s="93"/>
      <c r="EH70" s="93"/>
      <c r="EI70" s="93"/>
      <c r="EJ70" s="93"/>
      <c r="EK70" s="93"/>
      <c r="EL70" s="93"/>
      <c r="EM70" s="93"/>
      <c r="EN70" s="93"/>
      <c r="EO70" s="93"/>
      <c r="EP70" s="93"/>
      <c r="EQ70" s="93"/>
      <c r="ER70" s="93"/>
      <c r="ES70" s="93"/>
      <c r="ET70" s="93"/>
      <c r="EU70" s="93"/>
      <c r="EV70" s="93"/>
      <c r="EW70" s="93"/>
      <c r="EX70" s="93"/>
      <c r="EY70" s="93"/>
      <c r="EZ70" s="93"/>
      <c r="FA70" s="93"/>
      <c r="FB70" s="93"/>
      <c r="FC70" s="93"/>
      <c r="FD70" s="93"/>
      <c r="FE70" s="93"/>
      <c r="FF70" s="93"/>
      <c r="FG70" s="93"/>
      <c r="FH70" s="93"/>
      <c r="FI70" s="93"/>
      <c r="FJ70" s="93"/>
      <c r="FK70" s="93"/>
      <c r="FL70" s="93"/>
      <c r="FM70" s="93"/>
      <c r="FN70" s="93"/>
      <c r="FO70" s="93"/>
      <c r="FP70" s="93"/>
      <c r="FQ70" s="93"/>
      <c r="FR70" s="93"/>
      <c r="FS70" s="93"/>
      <c r="FT70" s="93"/>
      <c r="FU70" s="93"/>
      <c r="FV70" s="93"/>
      <c r="FW70" s="93"/>
      <c r="FX70" s="93"/>
      <c r="FY70" s="93"/>
      <c r="FZ70" s="93"/>
      <c r="GA70" s="93"/>
      <c r="GB70" s="93"/>
      <c r="GC70" s="93"/>
      <c r="GD70" s="93"/>
      <c r="GE70" s="93"/>
      <c r="GF70" s="93"/>
      <c r="GG70" s="93"/>
      <c r="GH70" s="93"/>
      <c r="GI70" s="93"/>
      <c r="GJ70" s="93"/>
      <c r="GK70" s="93"/>
      <c r="GL70" s="93"/>
      <c r="GM70" s="93"/>
      <c r="GN70" s="93"/>
      <c r="GO70" s="93"/>
      <c r="GP70" s="93"/>
      <c r="GQ70" s="93"/>
      <c r="GR70" s="93"/>
      <c r="GS70" s="93"/>
      <c r="GT70" s="93"/>
      <c r="GU70" s="93"/>
      <c r="GV70" s="93"/>
      <c r="GW70" s="93"/>
      <c r="GX70" s="93"/>
      <c r="GY70" s="93"/>
      <c r="GZ70" s="93"/>
      <c r="HA70" s="93"/>
      <c r="HB70" s="93"/>
      <c r="HC70" s="93"/>
      <c r="HD70" s="93"/>
      <c r="HE70" s="93"/>
      <c r="HF70" s="93"/>
      <c r="HG70" s="93"/>
      <c r="HH70" s="93"/>
      <c r="HI70" s="93"/>
      <c r="HJ70" s="93"/>
      <c r="HK70" s="93"/>
      <c r="HL70" s="93"/>
      <c r="HM70" s="93"/>
      <c r="HN70" s="93"/>
      <c r="HO70" s="93"/>
      <c r="HP70" s="93"/>
      <c r="HQ70" s="93"/>
      <c r="HR70" s="93"/>
      <c r="HS70" s="93"/>
      <c r="HT70" s="93"/>
      <c r="HU70" s="93"/>
      <c r="HV70" s="93"/>
      <c r="HW70" s="93"/>
      <c r="HX70" s="93"/>
      <c r="HY70" s="93"/>
      <c r="HZ70" s="93"/>
      <c r="IA70" s="93"/>
      <c r="IB70" s="93"/>
      <c r="IC70" s="93"/>
      <c r="ID70" s="93"/>
      <c r="IE70" s="93"/>
      <c r="IF70" s="93"/>
      <c r="IG70" s="93"/>
      <c r="IH70" s="93"/>
      <c r="II70" s="93"/>
      <c r="IJ70" s="93"/>
      <c r="IK70" s="93"/>
      <c r="IL70" s="93"/>
      <c r="IM70" s="93"/>
      <c r="IN70" s="93"/>
      <c r="IO70" s="93"/>
      <c r="IP70" s="93"/>
      <c r="IQ70" s="93"/>
      <c r="IR70" s="93"/>
      <c r="IS70" s="93"/>
      <c r="IT70" s="93"/>
      <c r="IU70" s="93"/>
      <c r="IV70" s="93"/>
      <c r="IW70" s="93"/>
      <c r="IX70" s="93"/>
      <c r="IY70" s="93"/>
      <c r="IZ70" s="93"/>
      <c r="JA70" s="93"/>
    </row>
    <row r="71" spans="1:261" s="94" customFormat="1" ht="39.75" customHeight="1" x14ac:dyDescent="0.15">
      <c r="A71" s="81" t="s">
        <v>179</v>
      </c>
      <c r="B71" s="81" t="s">
        <v>203</v>
      </c>
      <c r="C71" s="83" t="s">
        <v>190</v>
      </c>
      <c r="D71" s="83" t="s">
        <v>190</v>
      </c>
      <c r="E71" s="84">
        <v>4</v>
      </c>
      <c r="F71" s="97" t="s">
        <v>207</v>
      </c>
      <c r="G71" s="89" t="s">
        <v>133</v>
      </c>
      <c r="H71" s="86">
        <v>189816640</v>
      </c>
      <c r="I71" s="87" t="s">
        <v>12</v>
      </c>
      <c r="J71" s="87" t="s">
        <v>13</v>
      </c>
      <c r="K71" s="83" t="s">
        <v>190</v>
      </c>
      <c r="L71" s="84" t="s">
        <v>17</v>
      </c>
      <c r="M71" s="91" t="s">
        <v>139</v>
      </c>
      <c r="N71" s="87" t="s">
        <v>149</v>
      </c>
      <c r="O71" s="96" t="s">
        <v>150</v>
      </c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93"/>
      <c r="AS71" s="93"/>
      <c r="AT71" s="93"/>
      <c r="AU71" s="93"/>
      <c r="AV71" s="93"/>
      <c r="AW71" s="93"/>
      <c r="AX71" s="93"/>
      <c r="AY71" s="93"/>
      <c r="AZ71" s="93"/>
      <c r="BA71" s="93"/>
      <c r="BB71" s="93"/>
      <c r="BC71" s="93"/>
      <c r="BD71" s="93"/>
      <c r="BE71" s="93"/>
      <c r="BF71" s="93"/>
      <c r="BG71" s="93"/>
      <c r="BH71" s="93"/>
      <c r="BI71" s="93"/>
      <c r="BJ71" s="93"/>
      <c r="BK71" s="93"/>
      <c r="BL71" s="93"/>
      <c r="BM71" s="93"/>
      <c r="BN71" s="93"/>
      <c r="BO71" s="93"/>
      <c r="BP71" s="93"/>
      <c r="BQ71" s="93"/>
      <c r="BR71" s="93"/>
      <c r="BS71" s="93"/>
      <c r="BT71" s="93"/>
      <c r="BU71" s="93"/>
      <c r="BV71" s="93"/>
      <c r="BW71" s="93"/>
      <c r="BX71" s="93"/>
      <c r="BY71" s="93"/>
      <c r="BZ71" s="93"/>
      <c r="CA71" s="93"/>
      <c r="CB71" s="93"/>
      <c r="CC71" s="93"/>
      <c r="CD71" s="93"/>
      <c r="CE71" s="93"/>
      <c r="CF71" s="93"/>
      <c r="CG71" s="93"/>
      <c r="CH71" s="93"/>
      <c r="CI71" s="93"/>
      <c r="CJ71" s="93"/>
      <c r="CK71" s="93"/>
      <c r="CL71" s="93"/>
      <c r="CM71" s="93"/>
      <c r="CN71" s="93"/>
      <c r="CO71" s="93"/>
      <c r="CP71" s="93"/>
      <c r="CQ71" s="93"/>
      <c r="CR71" s="93"/>
      <c r="CS71" s="93"/>
      <c r="CT71" s="93"/>
      <c r="CU71" s="93"/>
      <c r="CV71" s="93"/>
      <c r="CW71" s="93"/>
      <c r="CX71" s="93"/>
      <c r="CY71" s="93"/>
      <c r="CZ71" s="93"/>
      <c r="DA71" s="93"/>
      <c r="DB71" s="93"/>
      <c r="DC71" s="93"/>
      <c r="DD71" s="93"/>
      <c r="DE71" s="93"/>
      <c r="DF71" s="93"/>
      <c r="DG71" s="93"/>
      <c r="DH71" s="93"/>
      <c r="DI71" s="93"/>
      <c r="DJ71" s="93"/>
      <c r="DK71" s="93"/>
      <c r="DL71" s="93"/>
      <c r="DM71" s="93"/>
      <c r="DN71" s="93"/>
      <c r="DO71" s="93"/>
      <c r="DP71" s="93"/>
      <c r="DQ71" s="93"/>
      <c r="DR71" s="93"/>
      <c r="DS71" s="93"/>
      <c r="DT71" s="93"/>
      <c r="DU71" s="93"/>
      <c r="DV71" s="93"/>
      <c r="DW71" s="93"/>
      <c r="DX71" s="93"/>
      <c r="DY71" s="93"/>
      <c r="DZ71" s="93"/>
      <c r="EA71" s="93"/>
      <c r="EB71" s="93"/>
      <c r="EC71" s="93"/>
      <c r="ED71" s="93"/>
      <c r="EE71" s="93"/>
      <c r="EF71" s="93"/>
      <c r="EG71" s="93"/>
      <c r="EH71" s="93"/>
      <c r="EI71" s="93"/>
      <c r="EJ71" s="93"/>
      <c r="EK71" s="93"/>
      <c r="EL71" s="93"/>
      <c r="EM71" s="93"/>
      <c r="EN71" s="93"/>
      <c r="EO71" s="93"/>
      <c r="EP71" s="93"/>
      <c r="EQ71" s="93"/>
      <c r="ER71" s="93"/>
      <c r="ES71" s="93"/>
      <c r="ET71" s="93"/>
      <c r="EU71" s="93"/>
      <c r="EV71" s="93"/>
      <c r="EW71" s="93"/>
      <c r="EX71" s="93"/>
      <c r="EY71" s="93"/>
      <c r="EZ71" s="93"/>
      <c r="FA71" s="93"/>
      <c r="FB71" s="93"/>
      <c r="FC71" s="93"/>
      <c r="FD71" s="93"/>
      <c r="FE71" s="93"/>
      <c r="FF71" s="93"/>
      <c r="FG71" s="93"/>
      <c r="FH71" s="93"/>
      <c r="FI71" s="93"/>
      <c r="FJ71" s="93"/>
      <c r="FK71" s="93"/>
      <c r="FL71" s="93"/>
      <c r="FM71" s="93"/>
      <c r="FN71" s="93"/>
      <c r="FO71" s="93"/>
      <c r="FP71" s="93"/>
      <c r="FQ71" s="93"/>
      <c r="FR71" s="93"/>
      <c r="FS71" s="93"/>
      <c r="FT71" s="93"/>
      <c r="FU71" s="93"/>
      <c r="FV71" s="93"/>
      <c r="FW71" s="93"/>
      <c r="FX71" s="93"/>
      <c r="FY71" s="93"/>
      <c r="FZ71" s="93"/>
      <c r="GA71" s="93"/>
      <c r="GB71" s="93"/>
      <c r="GC71" s="93"/>
      <c r="GD71" s="93"/>
      <c r="GE71" s="93"/>
      <c r="GF71" s="93"/>
      <c r="GG71" s="93"/>
      <c r="GH71" s="93"/>
      <c r="GI71" s="93"/>
      <c r="GJ71" s="93"/>
      <c r="GK71" s="93"/>
      <c r="GL71" s="93"/>
      <c r="GM71" s="93"/>
      <c r="GN71" s="93"/>
      <c r="GO71" s="93"/>
      <c r="GP71" s="93"/>
      <c r="GQ71" s="93"/>
      <c r="GR71" s="93"/>
      <c r="GS71" s="93"/>
      <c r="GT71" s="93"/>
      <c r="GU71" s="93"/>
      <c r="GV71" s="93"/>
      <c r="GW71" s="93"/>
      <c r="GX71" s="93"/>
      <c r="GY71" s="93"/>
      <c r="GZ71" s="93"/>
      <c r="HA71" s="93"/>
      <c r="HB71" s="93"/>
      <c r="HC71" s="93"/>
      <c r="HD71" s="93"/>
      <c r="HE71" s="93"/>
      <c r="HF71" s="93"/>
      <c r="HG71" s="93"/>
      <c r="HH71" s="93"/>
      <c r="HI71" s="93"/>
      <c r="HJ71" s="93"/>
      <c r="HK71" s="93"/>
      <c r="HL71" s="93"/>
      <c r="HM71" s="93"/>
      <c r="HN71" s="93"/>
      <c r="HO71" s="93"/>
      <c r="HP71" s="93"/>
      <c r="HQ71" s="93"/>
      <c r="HR71" s="93"/>
      <c r="HS71" s="93"/>
      <c r="HT71" s="93"/>
      <c r="HU71" s="93"/>
      <c r="HV71" s="93"/>
      <c r="HW71" s="93"/>
      <c r="HX71" s="93"/>
      <c r="HY71" s="93"/>
      <c r="HZ71" s="93"/>
      <c r="IA71" s="93"/>
      <c r="IB71" s="93"/>
      <c r="IC71" s="93"/>
      <c r="ID71" s="93"/>
      <c r="IE71" s="93"/>
      <c r="IF71" s="93"/>
      <c r="IG71" s="93"/>
      <c r="IH71" s="93"/>
      <c r="II71" s="93"/>
      <c r="IJ71" s="93"/>
      <c r="IK71" s="93"/>
      <c r="IL71" s="93"/>
      <c r="IM71" s="93"/>
      <c r="IN71" s="93"/>
      <c r="IO71" s="93"/>
      <c r="IP71" s="93"/>
      <c r="IQ71" s="93"/>
      <c r="IR71" s="93"/>
      <c r="IS71" s="93"/>
      <c r="IT71" s="93"/>
      <c r="IU71" s="93"/>
      <c r="IV71" s="93"/>
      <c r="IW71" s="93"/>
      <c r="IX71" s="93"/>
      <c r="IY71" s="93"/>
      <c r="IZ71" s="93"/>
      <c r="JA71" s="93"/>
    </row>
    <row r="72" spans="1:261" s="94" customFormat="1" ht="28" x14ac:dyDescent="0.15">
      <c r="A72" s="97" t="s">
        <v>180</v>
      </c>
      <c r="B72" s="81" t="s">
        <v>209</v>
      </c>
      <c r="C72" s="83" t="s">
        <v>189</v>
      </c>
      <c r="D72" s="83" t="s">
        <v>189</v>
      </c>
      <c r="E72" s="84">
        <v>10</v>
      </c>
      <c r="F72" s="97" t="s">
        <v>183</v>
      </c>
      <c r="G72" s="89" t="s">
        <v>133</v>
      </c>
      <c r="H72" s="86">
        <v>222596639</v>
      </c>
      <c r="I72" s="87" t="s">
        <v>12</v>
      </c>
      <c r="J72" s="87" t="s">
        <v>13</v>
      </c>
      <c r="K72" s="83" t="s">
        <v>189</v>
      </c>
      <c r="L72" s="83" t="s">
        <v>138</v>
      </c>
      <c r="M72" s="83" t="s">
        <v>145</v>
      </c>
      <c r="N72" s="87" t="s">
        <v>158</v>
      </c>
      <c r="O72" s="96" t="s">
        <v>162</v>
      </c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  <c r="BA72" s="93"/>
      <c r="BB72" s="93"/>
      <c r="BC72" s="93"/>
      <c r="BD72" s="93"/>
      <c r="BE72" s="93"/>
      <c r="BF72" s="93"/>
      <c r="BG72" s="93"/>
      <c r="BH72" s="93"/>
      <c r="BI72" s="93"/>
      <c r="BJ72" s="93"/>
      <c r="BK72" s="93"/>
      <c r="BL72" s="93"/>
      <c r="BM72" s="93"/>
      <c r="BN72" s="93"/>
      <c r="BO72" s="93"/>
      <c r="BP72" s="93"/>
      <c r="BQ72" s="93"/>
      <c r="BR72" s="93"/>
      <c r="BS72" s="93"/>
      <c r="BT72" s="93"/>
      <c r="BU72" s="93"/>
      <c r="BV72" s="93"/>
      <c r="BW72" s="93"/>
      <c r="BX72" s="93"/>
      <c r="BY72" s="93"/>
      <c r="BZ72" s="93"/>
      <c r="CA72" s="93"/>
      <c r="CB72" s="93"/>
      <c r="CC72" s="93"/>
      <c r="CD72" s="93"/>
      <c r="CE72" s="93"/>
      <c r="CF72" s="93"/>
      <c r="CG72" s="93"/>
      <c r="CH72" s="93"/>
      <c r="CI72" s="93"/>
      <c r="CJ72" s="93"/>
      <c r="CK72" s="93"/>
      <c r="CL72" s="93"/>
      <c r="CM72" s="93"/>
      <c r="CN72" s="93"/>
      <c r="CO72" s="93"/>
      <c r="CP72" s="93"/>
      <c r="CQ72" s="93"/>
      <c r="CR72" s="93"/>
      <c r="CS72" s="93"/>
      <c r="CT72" s="93"/>
      <c r="CU72" s="93"/>
      <c r="CV72" s="93"/>
      <c r="CW72" s="93"/>
      <c r="CX72" s="93"/>
      <c r="CY72" s="93"/>
      <c r="CZ72" s="93"/>
      <c r="DA72" s="93"/>
      <c r="DB72" s="93"/>
      <c r="DC72" s="93"/>
      <c r="DD72" s="93"/>
      <c r="DE72" s="93"/>
      <c r="DF72" s="93"/>
      <c r="DG72" s="93"/>
      <c r="DH72" s="93"/>
      <c r="DI72" s="93"/>
      <c r="DJ72" s="93"/>
      <c r="DK72" s="93"/>
      <c r="DL72" s="93"/>
      <c r="DM72" s="93"/>
      <c r="DN72" s="93"/>
      <c r="DO72" s="93"/>
      <c r="DP72" s="93"/>
      <c r="DQ72" s="93"/>
      <c r="DR72" s="93"/>
      <c r="DS72" s="93"/>
      <c r="DT72" s="93"/>
      <c r="DU72" s="93"/>
      <c r="DV72" s="93"/>
      <c r="DW72" s="93"/>
      <c r="DX72" s="93"/>
      <c r="DY72" s="93"/>
      <c r="DZ72" s="93"/>
      <c r="EA72" s="93"/>
      <c r="EB72" s="93"/>
      <c r="EC72" s="93"/>
      <c r="ED72" s="93"/>
      <c r="EE72" s="93"/>
      <c r="EF72" s="93"/>
      <c r="EG72" s="93"/>
      <c r="EH72" s="93"/>
      <c r="EI72" s="93"/>
      <c r="EJ72" s="93"/>
      <c r="EK72" s="93"/>
      <c r="EL72" s="93"/>
      <c r="EM72" s="93"/>
      <c r="EN72" s="93"/>
      <c r="EO72" s="93"/>
      <c r="EP72" s="93"/>
      <c r="EQ72" s="93"/>
      <c r="ER72" s="93"/>
      <c r="ES72" s="93"/>
      <c r="ET72" s="93"/>
      <c r="EU72" s="93"/>
      <c r="EV72" s="93"/>
      <c r="EW72" s="93"/>
      <c r="EX72" s="93"/>
      <c r="EY72" s="93"/>
      <c r="EZ72" s="93"/>
      <c r="FA72" s="93"/>
      <c r="FB72" s="93"/>
      <c r="FC72" s="93"/>
      <c r="FD72" s="93"/>
      <c r="FE72" s="93"/>
      <c r="FF72" s="93"/>
      <c r="FG72" s="93"/>
      <c r="FH72" s="93"/>
      <c r="FI72" s="93"/>
      <c r="FJ72" s="93"/>
      <c r="FK72" s="93"/>
      <c r="FL72" s="93"/>
      <c r="FM72" s="93"/>
      <c r="FN72" s="93"/>
      <c r="FO72" s="93"/>
      <c r="FP72" s="93"/>
      <c r="FQ72" s="93"/>
      <c r="FR72" s="93"/>
      <c r="FS72" s="93"/>
      <c r="FT72" s="93"/>
      <c r="FU72" s="93"/>
      <c r="FV72" s="93"/>
      <c r="FW72" s="93"/>
      <c r="FX72" s="93"/>
      <c r="FY72" s="93"/>
      <c r="FZ72" s="93"/>
      <c r="GA72" s="93"/>
      <c r="GB72" s="93"/>
      <c r="GC72" s="93"/>
      <c r="GD72" s="93"/>
      <c r="GE72" s="93"/>
      <c r="GF72" s="93"/>
      <c r="GG72" s="93"/>
      <c r="GH72" s="93"/>
      <c r="GI72" s="93"/>
      <c r="GJ72" s="93"/>
      <c r="GK72" s="93"/>
      <c r="GL72" s="93"/>
      <c r="GM72" s="93"/>
      <c r="GN72" s="93"/>
      <c r="GO72" s="93"/>
      <c r="GP72" s="93"/>
      <c r="GQ72" s="93"/>
      <c r="GR72" s="93"/>
      <c r="GS72" s="93"/>
      <c r="GT72" s="93"/>
      <c r="GU72" s="93"/>
      <c r="GV72" s="93"/>
      <c r="GW72" s="93"/>
      <c r="GX72" s="93"/>
      <c r="GY72" s="93"/>
      <c r="GZ72" s="93"/>
      <c r="HA72" s="93"/>
      <c r="HB72" s="93"/>
      <c r="HC72" s="93"/>
      <c r="HD72" s="93"/>
      <c r="HE72" s="93"/>
      <c r="HF72" s="93"/>
      <c r="HG72" s="93"/>
      <c r="HH72" s="93"/>
      <c r="HI72" s="93"/>
      <c r="HJ72" s="93"/>
      <c r="HK72" s="93"/>
      <c r="HL72" s="93"/>
      <c r="HM72" s="93"/>
      <c r="HN72" s="93"/>
      <c r="HO72" s="93"/>
      <c r="HP72" s="93"/>
      <c r="HQ72" s="93"/>
      <c r="HR72" s="93"/>
      <c r="HS72" s="93"/>
      <c r="HT72" s="93"/>
      <c r="HU72" s="93"/>
      <c r="HV72" s="93"/>
      <c r="HW72" s="93"/>
      <c r="HX72" s="93"/>
      <c r="HY72" s="93"/>
      <c r="HZ72" s="93"/>
      <c r="IA72" s="93"/>
      <c r="IB72" s="93"/>
      <c r="IC72" s="93"/>
      <c r="ID72" s="93"/>
      <c r="IE72" s="93"/>
      <c r="IF72" s="93"/>
      <c r="IG72" s="93"/>
      <c r="IH72" s="93"/>
      <c r="II72" s="93"/>
      <c r="IJ72" s="93"/>
      <c r="IK72" s="93"/>
      <c r="IL72" s="93"/>
      <c r="IM72" s="93"/>
      <c r="IN72" s="93"/>
      <c r="IO72" s="93"/>
      <c r="IP72" s="93"/>
      <c r="IQ72" s="93"/>
      <c r="IR72" s="93"/>
      <c r="IS72" s="93"/>
      <c r="IT72" s="93"/>
      <c r="IU72" s="93"/>
      <c r="IV72" s="93"/>
      <c r="IW72" s="93"/>
      <c r="IX72" s="93"/>
      <c r="IY72" s="93"/>
      <c r="IZ72" s="93"/>
      <c r="JA72" s="93"/>
    </row>
    <row r="73" spans="1:261" s="16" customFormat="1" x14ac:dyDescent="0.15">
      <c r="A73" s="55"/>
      <c r="B73" s="37"/>
      <c r="C73" s="56"/>
      <c r="D73" s="56"/>
      <c r="E73" s="57"/>
      <c r="F73" s="58"/>
      <c r="H73" s="59"/>
      <c r="I73" s="66"/>
      <c r="J73" s="66"/>
      <c r="K73" s="60"/>
      <c r="L73" s="80"/>
      <c r="M73" s="61"/>
      <c r="N73" s="60"/>
      <c r="O73" s="62"/>
    </row>
    <row r="74" spans="1:261" s="16" customFormat="1" x14ac:dyDescent="0.15">
      <c r="A74" s="55"/>
      <c r="B74" s="37"/>
      <c r="C74" s="56"/>
      <c r="D74" s="56"/>
      <c r="E74" s="57"/>
      <c r="F74" s="58"/>
      <c r="H74" s="59"/>
      <c r="I74" s="60"/>
      <c r="J74" s="60"/>
      <c r="K74" s="60"/>
      <c r="L74" s="80"/>
      <c r="M74" s="61"/>
      <c r="N74" s="60"/>
      <c r="O74" s="62"/>
    </row>
    <row r="75" spans="1:261" s="16" customFormat="1" x14ac:dyDescent="0.15">
      <c r="A75" s="55"/>
      <c r="B75" s="37"/>
      <c r="C75" s="56"/>
      <c r="D75" s="56"/>
      <c r="E75" s="57"/>
      <c r="F75" s="58"/>
      <c r="H75" s="59"/>
      <c r="I75" s="60"/>
      <c r="J75" s="60"/>
      <c r="K75" s="60"/>
      <c r="L75" s="80"/>
      <c r="M75" s="61"/>
      <c r="N75" s="60"/>
      <c r="O75" s="62"/>
    </row>
    <row r="76" spans="1:261" s="16" customFormat="1" x14ac:dyDescent="0.15">
      <c r="A76" s="55"/>
      <c r="B76" s="37"/>
      <c r="C76" s="56"/>
      <c r="D76" s="56"/>
      <c r="E76" s="57"/>
      <c r="F76" s="58"/>
      <c r="H76" s="59"/>
      <c r="I76" s="60"/>
      <c r="J76" s="60"/>
      <c r="K76" s="60"/>
      <c r="L76" s="80"/>
      <c r="M76" s="61"/>
      <c r="N76" s="60"/>
      <c r="O76" s="62"/>
    </row>
    <row r="77" spans="1:261" s="16" customFormat="1" x14ac:dyDescent="0.15">
      <c r="A77" s="55"/>
      <c r="B77" s="37"/>
      <c r="C77" s="56"/>
      <c r="D77" s="56"/>
      <c r="E77" s="57"/>
      <c r="F77" s="58"/>
      <c r="H77" s="59"/>
      <c r="I77" s="60"/>
      <c r="J77" s="60"/>
      <c r="K77" s="60"/>
      <c r="L77" s="80"/>
      <c r="M77" s="61"/>
      <c r="N77" s="60"/>
      <c r="O77" s="62"/>
    </row>
    <row r="78" spans="1:261" s="16" customFormat="1" x14ac:dyDescent="0.15">
      <c r="A78" s="55"/>
      <c r="B78" s="37"/>
      <c r="C78" s="56"/>
      <c r="D78" s="56"/>
      <c r="E78" s="57"/>
      <c r="F78" s="58"/>
      <c r="H78" s="59"/>
      <c r="I78" s="60"/>
      <c r="J78" s="60"/>
      <c r="K78" s="60"/>
      <c r="L78" s="80"/>
      <c r="M78" s="61"/>
      <c r="N78" s="60"/>
      <c r="O78" s="62"/>
    </row>
    <row r="79" spans="1:261" s="16" customFormat="1" x14ac:dyDescent="0.15">
      <c r="A79" s="55"/>
      <c r="B79" s="37"/>
      <c r="C79" s="56"/>
      <c r="D79" s="56"/>
      <c r="E79" s="57"/>
      <c r="F79" s="58"/>
      <c r="H79" s="59"/>
      <c r="I79" s="60"/>
      <c r="J79" s="60"/>
      <c r="K79" s="60"/>
      <c r="L79" s="80"/>
      <c r="M79" s="61"/>
      <c r="N79" s="60"/>
      <c r="O79" s="62"/>
    </row>
    <row r="80" spans="1:261" s="16" customFormat="1" x14ac:dyDescent="0.15">
      <c r="A80" s="55"/>
      <c r="B80" s="37"/>
      <c r="C80" s="56"/>
      <c r="D80" s="56"/>
      <c r="E80" s="57"/>
      <c r="F80" s="58"/>
      <c r="H80" s="59"/>
      <c r="I80" s="60"/>
      <c r="J80" s="60"/>
      <c r="K80" s="60"/>
      <c r="L80" s="80"/>
      <c r="M80" s="61"/>
      <c r="N80" s="60"/>
      <c r="O80" s="62"/>
    </row>
    <row r="81" spans="1:15" s="16" customFormat="1" x14ac:dyDescent="0.15">
      <c r="A81" s="55"/>
      <c r="B81" s="37"/>
      <c r="C81" s="56"/>
      <c r="D81" s="56"/>
      <c r="E81" s="57"/>
      <c r="F81" s="58"/>
      <c r="H81" s="59"/>
      <c r="I81" s="60"/>
      <c r="J81" s="60"/>
      <c r="K81" s="60"/>
      <c r="L81" s="80"/>
      <c r="M81" s="61"/>
      <c r="N81" s="60"/>
      <c r="O81" s="62"/>
    </row>
    <row r="82" spans="1:15" s="16" customFormat="1" x14ac:dyDescent="0.15">
      <c r="A82" s="55"/>
      <c r="B82" s="37"/>
      <c r="C82" s="56"/>
      <c r="D82" s="56"/>
      <c r="E82" s="57"/>
      <c r="F82" s="58"/>
      <c r="H82" s="59"/>
      <c r="I82" s="60"/>
      <c r="J82" s="60"/>
      <c r="K82" s="60"/>
      <c r="L82" s="80"/>
      <c r="M82" s="61"/>
      <c r="N82" s="60"/>
      <c r="O82" s="62"/>
    </row>
    <row r="83" spans="1:15" s="16" customFormat="1" x14ac:dyDescent="0.15">
      <c r="A83" s="55"/>
      <c r="B83" s="37"/>
      <c r="C83" s="56"/>
      <c r="D83" s="56"/>
      <c r="E83" s="57"/>
      <c r="F83" s="58"/>
      <c r="H83" s="59"/>
      <c r="I83" s="60"/>
      <c r="J83" s="60"/>
      <c r="K83" s="60"/>
      <c r="L83" s="80"/>
      <c r="M83" s="61"/>
      <c r="N83" s="60"/>
      <c r="O83" s="62"/>
    </row>
    <row r="84" spans="1:15" s="16" customFormat="1" x14ac:dyDescent="0.15">
      <c r="A84" s="55"/>
      <c r="B84" s="37"/>
      <c r="C84" s="56"/>
      <c r="D84" s="56"/>
      <c r="E84" s="57"/>
      <c r="F84" s="58"/>
      <c r="H84" s="59"/>
      <c r="I84" s="60"/>
      <c r="J84" s="60"/>
      <c r="K84" s="60"/>
      <c r="L84" s="80"/>
      <c r="M84" s="61"/>
      <c r="N84" s="60"/>
      <c r="O84" s="62"/>
    </row>
    <row r="85" spans="1:15" s="16" customFormat="1" x14ac:dyDescent="0.15">
      <c r="A85" s="55"/>
      <c r="B85" s="63"/>
      <c r="C85" s="56"/>
      <c r="D85" s="56"/>
      <c r="E85" s="57"/>
      <c r="F85" s="58"/>
      <c r="H85" s="59"/>
      <c r="I85" s="60"/>
      <c r="J85" s="60"/>
      <c r="K85" s="60"/>
      <c r="L85" s="80"/>
      <c r="M85" s="61"/>
      <c r="N85" s="60"/>
      <c r="O85" s="62"/>
    </row>
    <row r="86" spans="1:15" s="16" customFormat="1" x14ac:dyDescent="0.15">
      <c r="A86" s="55"/>
      <c r="B86" s="63"/>
      <c r="C86" s="56"/>
      <c r="D86" s="56"/>
      <c r="E86" s="57"/>
      <c r="F86" s="58"/>
      <c r="H86" s="59"/>
      <c r="I86" s="60"/>
      <c r="J86" s="60"/>
      <c r="K86" s="60"/>
      <c r="L86" s="80"/>
      <c r="M86" s="61"/>
      <c r="N86" s="60"/>
      <c r="O86" s="62"/>
    </row>
    <row r="87" spans="1:15" s="16" customFormat="1" x14ac:dyDescent="0.15">
      <c r="A87" s="55"/>
      <c r="B87" s="63"/>
      <c r="C87" s="56"/>
      <c r="D87" s="56"/>
      <c r="E87" s="57"/>
      <c r="F87" s="58"/>
      <c r="H87" s="59"/>
      <c r="I87" s="60"/>
      <c r="J87" s="60"/>
      <c r="K87" s="60"/>
      <c r="L87" s="80"/>
      <c r="M87" s="61"/>
      <c r="N87" s="60"/>
      <c r="O87" s="62"/>
    </row>
    <row r="88" spans="1:15" s="16" customFormat="1" x14ac:dyDescent="0.15">
      <c r="A88" s="55"/>
      <c r="B88" s="63"/>
      <c r="C88" s="56"/>
      <c r="D88" s="56"/>
      <c r="E88" s="57"/>
      <c r="F88" s="58"/>
      <c r="H88" s="59"/>
      <c r="I88" s="60"/>
      <c r="J88" s="60"/>
      <c r="K88" s="60"/>
      <c r="L88" s="80"/>
      <c r="M88" s="61"/>
      <c r="N88" s="60"/>
      <c r="O88" s="62"/>
    </row>
    <row r="89" spans="1:15" s="16" customFormat="1" x14ac:dyDescent="0.15">
      <c r="A89" s="55"/>
      <c r="B89" s="63"/>
      <c r="C89" s="56"/>
      <c r="D89" s="56"/>
      <c r="E89" s="57"/>
      <c r="F89" s="58"/>
      <c r="H89" s="59"/>
      <c r="I89" s="60"/>
      <c r="J89" s="60"/>
      <c r="K89" s="60"/>
      <c r="L89" s="80"/>
      <c r="M89" s="61"/>
      <c r="N89" s="60"/>
      <c r="O89" s="62"/>
    </row>
    <row r="90" spans="1:15" s="16" customFormat="1" x14ac:dyDescent="0.15">
      <c r="A90" s="55"/>
      <c r="B90" s="63"/>
      <c r="C90" s="56"/>
      <c r="D90" s="56"/>
      <c r="E90" s="57"/>
      <c r="F90" s="58"/>
      <c r="H90" s="59"/>
      <c r="I90" s="60"/>
      <c r="J90" s="60"/>
      <c r="K90" s="60"/>
      <c r="L90" s="80"/>
      <c r="M90" s="61"/>
      <c r="N90" s="60"/>
      <c r="O90" s="62"/>
    </row>
    <row r="91" spans="1:15" s="16" customFormat="1" x14ac:dyDescent="0.15">
      <c r="A91" s="55"/>
      <c r="B91" s="63"/>
      <c r="C91" s="56"/>
      <c r="D91" s="56"/>
      <c r="E91" s="57"/>
      <c r="F91" s="58"/>
      <c r="H91" s="59"/>
      <c r="I91" s="60"/>
      <c r="J91" s="60"/>
      <c r="K91" s="60"/>
      <c r="L91" s="80"/>
      <c r="M91" s="61"/>
      <c r="N91" s="60"/>
      <c r="O91" s="62"/>
    </row>
    <row r="92" spans="1:15" s="16" customFormat="1" x14ac:dyDescent="0.15">
      <c r="A92" s="55"/>
      <c r="B92" s="63"/>
      <c r="C92" s="56"/>
      <c r="D92" s="56"/>
      <c r="E92" s="57"/>
      <c r="F92" s="58"/>
      <c r="H92" s="59"/>
      <c r="I92" s="60"/>
      <c r="J92" s="60"/>
      <c r="K92" s="60"/>
      <c r="L92" s="80"/>
      <c r="M92" s="61"/>
      <c r="N92" s="60"/>
      <c r="O92" s="62"/>
    </row>
    <row r="93" spans="1:15" s="16" customFormat="1" x14ac:dyDescent="0.15">
      <c r="A93" s="55"/>
      <c r="B93" s="63"/>
      <c r="C93" s="56"/>
      <c r="D93" s="56"/>
      <c r="E93" s="57"/>
      <c r="F93" s="58"/>
      <c r="H93" s="59"/>
      <c r="I93" s="60"/>
      <c r="J93" s="60"/>
      <c r="K93" s="60"/>
      <c r="L93" s="80"/>
      <c r="M93" s="61"/>
      <c r="N93" s="60"/>
      <c r="O93" s="62"/>
    </row>
    <row r="94" spans="1:15" s="16" customFormat="1" x14ac:dyDescent="0.15">
      <c r="A94" s="55"/>
      <c r="B94" s="63"/>
      <c r="C94" s="56"/>
      <c r="D94" s="56"/>
      <c r="E94" s="57"/>
      <c r="F94" s="58"/>
      <c r="H94" s="59"/>
      <c r="I94" s="60"/>
      <c r="J94" s="60"/>
      <c r="K94" s="60"/>
      <c r="L94" s="80"/>
      <c r="M94" s="61"/>
      <c r="N94" s="60"/>
      <c r="O94" s="62"/>
    </row>
    <row r="95" spans="1:15" s="16" customFormat="1" x14ac:dyDescent="0.15">
      <c r="A95" s="55"/>
      <c r="B95" s="63"/>
      <c r="C95" s="56"/>
      <c r="D95" s="56"/>
      <c r="E95" s="57"/>
      <c r="F95" s="58"/>
      <c r="H95" s="59"/>
      <c r="I95" s="60"/>
      <c r="J95" s="60"/>
      <c r="K95" s="60"/>
      <c r="L95" s="80"/>
      <c r="M95" s="61"/>
      <c r="N95" s="60"/>
      <c r="O95" s="62"/>
    </row>
    <row r="96" spans="1:15" s="16" customFormat="1" x14ac:dyDescent="0.15">
      <c r="A96" s="55"/>
      <c r="B96" s="63"/>
      <c r="C96" s="56"/>
      <c r="D96" s="56"/>
      <c r="E96" s="57"/>
      <c r="F96" s="58"/>
      <c r="H96" s="59"/>
      <c r="I96" s="60"/>
      <c r="J96" s="60"/>
      <c r="K96" s="60"/>
      <c r="L96" s="80"/>
      <c r="M96" s="61"/>
      <c r="N96" s="60"/>
      <c r="O96" s="62"/>
    </row>
    <row r="97" spans="1:15" s="16" customFormat="1" x14ac:dyDescent="0.15">
      <c r="A97" s="55"/>
      <c r="B97" s="63"/>
      <c r="C97" s="56"/>
      <c r="D97" s="56"/>
      <c r="E97" s="57"/>
      <c r="F97" s="58"/>
      <c r="H97" s="59"/>
      <c r="I97" s="60"/>
      <c r="J97" s="60"/>
      <c r="K97" s="60"/>
      <c r="L97" s="80"/>
      <c r="M97" s="61"/>
      <c r="N97" s="60"/>
      <c r="O97" s="62"/>
    </row>
    <row r="98" spans="1:15" s="16" customFormat="1" x14ac:dyDescent="0.15">
      <c r="A98" s="55"/>
      <c r="B98" s="63"/>
      <c r="C98" s="56"/>
      <c r="D98" s="56"/>
      <c r="E98" s="57"/>
      <c r="F98" s="58"/>
      <c r="H98" s="59"/>
      <c r="I98" s="60"/>
      <c r="J98" s="60"/>
      <c r="K98" s="60"/>
      <c r="L98" s="80"/>
      <c r="M98" s="61"/>
      <c r="N98" s="60"/>
      <c r="O98" s="62"/>
    </row>
    <row r="99" spans="1:15" s="16" customFormat="1" x14ac:dyDescent="0.15">
      <c r="A99" s="55"/>
      <c r="B99" s="63"/>
      <c r="C99" s="56"/>
      <c r="D99" s="56"/>
      <c r="E99" s="57"/>
      <c r="F99" s="58"/>
      <c r="H99" s="59"/>
      <c r="I99" s="60"/>
      <c r="J99" s="60"/>
      <c r="K99" s="60"/>
      <c r="L99" s="80"/>
      <c r="M99" s="61"/>
      <c r="N99" s="60"/>
      <c r="O99" s="62"/>
    </row>
    <row r="100" spans="1:15" s="16" customFormat="1" x14ac:dyDescent="0.15">
      <c r="A100" s="55"/>
      <c r="B100" s="63"/>
      <c r="C100" s="56"/>
      <c r="D100" s="56"/>
      <c r="E100" s="57"/>
      <c r="F100" s="58"/>
      <c r="H100" s="59"/>
      <c r="I100" s="60"/>
      <c r="J100" s="60"/>
      <c r="K100" s="60"/>
      <c r="L100" s="80"/>
      <c r="M100" s="61"/>
      <c r="N100" s="60"/>
      <c r="O100" s="62"/>
    </row>
    <row r="101" spans="1:15" s="16" customFormat="1" x14ac:dyDescent="0.15">
      <c r="A101" s="55"/>
      <c r="B101" s="63"/>
      <c r="C101" s="56"/>
      <c r="D101" s="56"/>
      <c r="E101" s="57"/>
      <c r="F101" s="58"/>
      <c r="H101" s="59"/>
      <c r="I101" s="60"/>
      <c r="J101" s="60"/>
      <c r="K101" s="60"/>
      <c r="L101" s="80"/>
      <c r="M101" s="61"/>
      <c r="N101" s="60"/>
      <c r="O101" s="62"/>
    </row>
    <row r="102" spans="1:15" s="16" customFormat="1" x14ac:dyDescent="0.15">
      <c r="A102" s="55"/>
      <c r="B102" s="63"/>
      <c r="C102" s="56"/>
      <c r="D102" s="56"/>
      <c r="E102" s="57"/>
      <c r="F102" s="58"/>
      <c r="H102" s="59"/>
      <c r="I102" s="60"/>
      <c r="J102" s="60"/>
      <c r="K102" s="60"/>
      <c r="L102" s="80"/>
      <c r="M102" s="61"/>
      <c r="N102" s="60"/>
      <c r="O102" s="62"/>
    </row>
    <row r="103" spans="1:15" s="16" customFormat="1" x14ac:dyDescent="0.15">
      <c r="A103" s="55"/>
      <c r="B103" s="63"/>
      <c r="C103" s="56"/>
      <c r="D103" s="56"/>
      <c r="E103" s="57"/>
      <c r="F103" s="58"/>
      <c r="H103" s="59"/>
      <c r="I103" s="60"/>
      <c r="J103" s="60"/>
      <c r="K103" s="60"/>
      <c r="L103" s="80"/>
      <c r="M103" s="61"/>
      <c r="N103" s="60"/>
      <c r="O103" s="62"/>
    </row>
    <row r="104" spans="1:15" s="16" customFormat="1" x14ac:dyDescent="0.15">
      <c r="A104" s="55"/>
      <c r="B104" s="63"/>
      <c r="C104" s="56"/>
      <c r="D104" s="56"/>
      <c r="E104" s="57"/>
      <c r="F104" s="58"/>
      <c r="H104" s="59"/>
      <c r="I104" s="60"/>
      <c r="J104" s="60"/>
      <c r="K104" s="60"/>
      <c r="L104" s="80"/>
      <c r="M104" s="61"/>
      <c r="N104" s="60"/>
      <c r="O104" s="62"/>
    </row>
    <row r="105" spans="1:15" s="16" customFormat="1" x14ac:dyDescent="0.15">
      <c r="A105" s="55"/>
      <c r="B105" s="63"/>
      <c r="C105" s="56"/>
      <c r="D105" s="56"/>
      <c r="E105" s="57"/>
      <c r="F105" s="58"/>
      <c r="H105" s="59"/>
      <c r="I105" s="60"/>
      <c r="J105" s="60"/>
      <c r="K105" s="60"/>
      <c r="L105" s="80"/>
      <c r="M105" s="61"/>
      <c r="N105" s="60"/>
      <c r="O105" s="62"/>
    </row>
    <row r="106" spans="1:15" s="16" customFormat="1" x14ac:dyDescent="0.15">
      <c r="A106" s="55"/>
      <c r="B106" s="63"/>
      <c r="C106" s="56"/>
      <c r="D106" s="56"/>
      <c r="E106" s="57"/>
      <c r="F106" s="58"/>
      <c r="H106" s="59"/>
      <c r="I106" s="60"/>
      <c r="J106" s="60"/>
      <c r="K106" s="60"/>
      <c r="L106" s="80"/>
      <c r="M106" s="61"/>
      <c r="N106" s="60"/>
      <c r="O106" s="62"/>
    </row>
    <row r="107" spans="1:15" s="16" customFormat="1" x14ac:dyDescent="0.15">
      <c r="A107" s="55"/>
      <c r="B107" s="63"/>
      <c r="C107" s="56"/>
      <c r="D107" s="56"/>
      <c r="E107" s="57"/>
      <c r="F107" s="58"/>
      <c r="H107" s="59"/>
      <c r="I107" s="60"/>
      <c r="J107" s="60"/>
      <c r="K107" s="60"/>
      <c r="L107" s="80"/>
      <c r="M107" s="61"/>
      <c r="N107" s="60"/>
      <c r="O107" s="62"/>
    </row>
    <row r="108" spans="1:15" s="16" customFormat="1" x14ac:dyDescent="0.15">
      <c r="A108" s="55"/>
      <c r="B108" s="63"/>
      <c r="C108" s="56"/>
      <c r="D108" s="56"/>
      <c r="E108" s="57"/>
      <c r="F108" s="58"/>
      <c r="H108" s="59"/>
      <c r="I108" s="60"/>
      <c r="J108" s="60"/>
      <c r="K108" s="60"/>
      <c r="L108" s="80"/>
      <c r="M108" s="61"/>
      <c r="N108" s="60"/>
      <c r="O108" s="62"/>
    </row>
    <row r="109" spans="1:15" s="16" customFormat="1" x14ac:dyDescent="0.15">
      <c r="A109" s="55"/>
      <c r="B109" s="63"/>
      <c r="C109" s="56"/>
      <c r="D109" s="56"/>
      <c r="E109" s="57"/>
      <c r="F109" s="58"/>
      <c r="H109" s="59"/>
      <c r="I109" s="60"/>
      <c r="J109" s="60"/>
      <c r="K109" s="60"/>
      <c r="L109" s="80"/>
      <c r="M109" s="61"/>
      <c r="N109" s="60"/>
      <c r="O109" s="62"/>
    </row>
    <row r="110" spans="1:15" s="16" customFormat="1" x14ac:dyDescent="0.15">
      <c r="A110" s="55"/>
      <c r="B110" s="63"/>
      <c r="C110" s="56"/>
      <c r="D110" s="56"/>
      <c r="E110" s="57"/>
      <c r="F110" s="58"/>
      <c r="H110" s="59"/>
      <c r="I110" s="60"/>
      <c r="J110" s="60"/>
      <c r="K110" s="60"/>
      <c r="L110" s="80"/>
      <c r="M110" s="61"/>
      <c r="N110" s="60"/>
      <c r="O110" s="62"/>
    </row>
    <row r="111" spans="1:15" s="16" customFormat="1" x14ac:dyDescent="0.15">
      <c r="A111" s="55"/>
      <c r="B111" s="63"/>
      <c r="C111" s="56"/>
      <c r="D111" s="56"/>
      <c r="E111" s="57"/>
      <c r="F111" s="58"/>
      <c r="H111" s="59"/>
      <c r="I111" s="60"/>
      <c r="J111" s="60"/>
      <c r="K111" s="60"/>
      <c r="L111" s="80"/>
      <c r="M111" s="61"/>
      <c r="N111" s="60"/>
      <c r="O111" s="62"/>
    </row>
    <row r="112" spans="1:15" s="16" customFormat="1" x14ac:dyDescent="0.15">
      <c r="A112" s="55"/>
      <c r="B112" s="63"/>
      <c r="C112" s="56"/>
      <c r="D112" s="56"/>
      <c r="E112" s="57"/>
      <c r="F112" s="58"/>
      <c r="H112" s="59"/>
      <c r="I112" s="60"/>
      <c r="J112" s="60"/>
      <c r="K112" s="60"/>
      <c r="L112" s="80"/>
      <c r="M112" s="61"/>
      <c r="N112" s="60"/>
      <c r="O112" s="62"/>
    </row>
    <row r="113" spans="1:15" s="16" customFormat="1" x14ac:dyDescent="0.15">
      <c r="A113" s="55"/>
      <c r="B113" s="63"/>
      <c r="C113" s="56"/>
      <c r="D113" s="56"/>
      <c r="E113" s="57"/>
      <c r="F113" s="58"/>
      <c r="H113" s="59"/>
      <c r="I113" s="60"/>
      <c r="J113" s="60"/>
      <c r="K113" s="60"/>
      <c r="L113" s="80"/>
      <c r="M113" s="61"/>
      <c r="N113" s="60"/>
      <c r="O113" s="62"/>
    </row>
    <row r="114" spans="1:15" s="16" customFormat="1" x14ac:dyDescent="0.15">
      <c r="A114" s="55"/>
      <c r="B114" s="63"/>
      <c r="C114" s="56"/>
      <c r="D114" s="56"/>
      <c r="E114" s="57"/>
      <c r="F114" s="58"/>
      <c r="H114" s="59"/>
      <c r="I114" s="60"/>
      <c r="J114" s="60"/>
      <c r="K114" s="60"/>
      <c r="L114" s="80"/>
      <c r="M114" s="61"/>
      <c r="N114" s="60"/>
      <c r="O114" s="62"/>
    </row>
    <row r="115" spans="1:15" s="16" customFormat="1" x14ac:dyDescent="0.15">
      <c r="A115" s="55"/>
      <c r="B115" s="63"/>
      <c r="C115" s="56"/>
      <c r="D115" s="56"/>
      <c r="E115" s="57"/>
      <c r="F115" s="58"/>
      <c r="H115" s="59"/>
      <c r="I115" s="60"/>
      <c r="J115" s="60"/>
      <c r="K115" s="60"/>
      <c r="L115" s="80"/>
      <c r="M115" s="61"/>
      <c r="N115" s="60"/>
      <c r="O115" s="62"/>
    </row>
    <row r="116" spans="1:15" s="16" customFormat="1" x14ac:dyDescent="0.15">
      <c r="A116" s="55"/>
      <c r="B116" s="63"/>
      <c r="C116" s="56"/>
      <c r="D116" s="56"/>
      <c r="E116" s="57"/>
      <c r="F116" s="58"/>
      <c r="H116" s="59"/>
      <c r="I116" s="60"/>
      <c r="J116" s="60"/>
      <c r="K116" s="60"/>
      <c r="L116" s="80"/>
      <c r="M116" s="61"/>
      <c r="N116" s="60"/>
      <c r="O116" s="62"/>
    </row>
    <row r="117" spans="1:15" s="16" customFormat="1" x14ac:dyDescent="0.15">
      <c r="A117" s="55"/>
      <c r="B117" s="63"/>
      <c r="C117" s="56"/>
      <c r="D117" s="56"/>
      <c r="E117" s="57"/>
      <c r="F117" s="58"/>
      <c r="H117" s="59"/>
      <c r="I117" s="60"/>
      <c r="J117" s="60"/>
      <c r="K117" s="60"/>
      <c r="L117" s="80"/>
      <c r="M117" s="61"/>
      <c r="N117" s="60"/>
      <c r="O117" s="62"/>
    </row>
    <row r="118" spans="1:15" s="16" customFormat="1" x14ac:dyDescent="0.15">
      <c r="A118" s="55"/>
      <c r="B118" s="63"/>
      <c r="C118" s="56"/>
      <c r="D118" s="56"/>
      <c r="E118" s="57"/>
      <c r="F118" s="58"/>
      <c r="H118" s="59"/>
      <c r="I118" s="60"/>
      <c r="J118" s="60"/>
      <c r="K118" s="60"/>
      <c r="L118" s="80"/>
      <c r="M118" s="61"/>
      <c r="N118" s="60"/>
      <c r="O118" s="62"/>
    </row>
    <row r="119" spans="1:15" s="16" customFormat="1" x14ac:dyDescent="0.15">
      <c r="A119" s="55"/>
      <c r="B119" s="63"/>
      <c r="C119" s="56"/>
      <c r="D119" s="56"/>
      <c r="E119" s="57"/>
      <c r="F119" s="58"/>
      <c r="H119" s="59"/>
      <c r="I119" s="60"/>
      <c r="J119" s="60"/>
      <c r="K119" s="60"/>
      <c r="L119" s="80"/>
      <c r="M119" s="61"/>
      <c r="N119" s="60"/>
      <c r="O119" s="62"/>
    </row>
    <row r="120" spans="1:15" s="16" customFormat="1" x14ac:dyDescent="0.15">
      <c r="A120" s="55"/>
      <c r="B120" s="63"/>
      <c r="C120" s="56"/>
      <c r="D120" s="56"/>
      <c r="E120" s="57"/>
      <c r="F120" s="58"/>
      <c r="H120" s="59"/>
      <c r="I120" s="60"/>
      <c r="J120" s="60"/>
      <c r="K120" s="60"/>
      <c r="L120" s="80"/>
      <c r="M120" s="61"/>
      <c r="N120" s="60"/>
      <c r="O120" s="62"/>
    </row>
    <row r="121" spans="1:15" s="16" customFormat="1" x14ac:dyDescent="0.15">
      <c r="A121" s="55"/>
      <c r="B121" s="63"/>
      <c r="C121" s="56"/>
      <c r="D121" s="56"/>
      <c r="E121" s="57"/>
      <c r="F121" s="58"/>
      <c r="H121" s="59"/>
      <c r="I121" s="60"/>
      <c r="J121" s="60"/>
      <c r="K121" s="60"/>
      <c r="L121" s="80"/>
      <c r="M121" s="61"/>
      <c r="N121" s="60"/>
      <c r="O121" s="62"/>
    </row>
    <row r="122" spans="1:15" s="16" customFormat="1" x14ac:dyDescent="0.15">
      <c r="A122" s="55"/>
      <c r="B122" s="63"/>
      <c r="C122" s="56"/>
      <c r="D122" s="56"/>
      <c r="E122" s="57"/>
      <c r="F122" s="58"/>
      <c r="H122" s="59"/>
      <c r="I122" s="60"/>
      <c r="J122" s="60"/>
      <c r="K122" s="60"/>
      <c r="L122" s="80"/>
      <c r="M122" s="61"/>
      <c r="N122" s="60"/>
      <c r="O122" s="62"/>
    </row>
    <row r="123" spans="1:15" s="16" customFormat="1" x14ac:dyDescent="0.15">
      <c r="A123" s="55"/>
      <c r="B123" s="63"/>
      <c r="C123" s="56"/>
      <c r="D123" s="56"/>
      <c r="E123" s="57"/>
      <c r="F123" s="58"/>
      <c r="H123" s="59"/>
      <c r="I123" s="60"/>
      <c r="J123" s="60"/>
      <c r="K123" s="60"/>
      <c r="L123" s="80"/>
      <c r="M123" s="61"/>
      <c r="N123" s="60"/>
      <c r="O123" s="62"/>
    </row>
    <row r="124" spans="1:15" s="16" customFormat="1" x14ac:dyDescent="0.15">
      <c r="A124" s="55"/>
      <c r="B124" s="63"/>
      <c r="C124" s="56"/>
      <c r="D124" s="56"/>
      <c r="E124" s="57"/>
      <c r="F124" s="58"/>
      <c r="H124" s="59"/>
      <c r="I124" s="60"/>
      <c r="J124" s="60"/>
      <c r="K124" s="60"/>
      <c r="L124" s="80"/>
      <c r="M124" s="61"/>
      <c r="N124" s="60"/>
      <c r="O124" s="62"/>
    </row>
    <row r="125" spans="1:15" s="16" customFormat="1" x14ac:dyDescent="0.15">
      <c r="A125" s="55"/>
      <c r="B125" s="63"/>
      <c r="C125" s="56"/>
      <c r="D125" s="56"/>
      <c r="E125" s="57"/>
      <c r="F125" s="58"/>
      <c r="H125" s="59"/>
      <c r="I125" s="60"/>
      <c r="J125" s="60"/>
      <c r="K125" s="60"/>
      <c r="L125" s="80"/>
      <c r="M125" s="61"/>
      <c r="N125" s="60"/>
      <c r="O125" s="62"/>
    </row>
    <row r="126" spans="1:15" s="16" customFormat="1" x14ac:dyDescent="0.15">
      <c r="A126" s="55"/>
      <c r="B126" s="63"/>
      <c r="C126" s="56"/>
      <c r="D126" s="56"/>
      <c r="E126" s="57"/>
      <c r="F126" s="58"/>
      <c r="H126" s="59"/>
      <c r="I126" s="60"/>
      <c r="J126" s="60"/>
      <c r="K126" s="60"/>
      <c r="L126" s="80"/>
      <c r="M126" s="61"/>
      <c r="N126" s="60"/>
      <c r="O126" s="62"/>
    </row>
    <row r="127" spans="1:15" s="16" customFormat="1" x14ac:dyDescent="0.15">
      <c r="A127" s="55"/>
      <c r="B127" s="63"/>
      <c r="C127" s="56"/>
      <c r="D127" s="56"/>
      <c r="E127" s="57"/>
      <c r="F127" s="58"/>
      <c r="H127" s="59"/>
      <c r="I127" s="60"/>
      <c r="J127" s="60"/>
      <c r="K127" s="60"/>
      <c r="L127" s="80"/>
      <c r="M127" s="61"/>
      <c r="N127" s="60"/>
      <c r="O127" s="62"/>
    </row>
    <row r="128" spans="1:15" s="16" customFormat="1" x14ac:dyDescent="0.15">
      <c r="A128" s="55"/>
      <c r="B128" s="63"/>
      <c r="C128" s="56"/>
      <c r="D128" s="56"/>
      <c r="E128" s="57"/>
      <c r="F128" s="58"/>
      <c r="H128" s="59"/>
      <c r="I128" s="60"/>
      <c r="J128" s="60"/>
      <c r="K128" s="60"/>
      <c r="L128" s="80"/>
      <c r="M128" s="61"/>
      <c r="N128" s="60"/>
      <c r="O128" s="62"/>
    </row>
    <row r="129" spans="1:15" s="16" customFormat="1" x14ac:dyDescent="0.15">
      <c r="A129" s="55"/>
      <c r="B129" s="63"/>
      <c r="C129" s="56"/>
      <c r="D129" s="56"/>
      <c r="E129" s="57"/>
      <c r="F129" s="58"/>
      <c r="H129" s="59"/>
      <c r="I129" s="60"/>
      <c r="J129" s="60"/>
      <c r="K129" s="60"/>
      <c r="L129" s="80"/>
      <c r="M129" s="61"/>
      <c r="N129" s="60"/>
      <c r="O129" s="62"/>
    </row>
    <row r="130" spans="1:15" s="16" customFormat="1" x14ac:dyDescent="0.15">
      <c r="A130" s="55"/>
      <c r="B130" s="63"/>
      <c r="C130" s="56"/>
      <c r="D130" s="56"/>
      <c r="E130" s="57"/>
      <c r="F130" s="58"/>
      <c r="H130" s="59"/>
      <c r="I130" s="60"/>
      <c r="J130" s="60"/>
      <c r="K130" s="60"/>
      <c r="L130" s="80"/>
      <c r="M130" s="61"/>
      <c r="N130" s="60"/>
      <c r="O130" s="62"/>
    </row>
    <row r="131" spans="1:15" s="16" customFormat="1" x14ac:dyDescent="0.15">
      <c r="A131" s="55"/>
      <c r="B131" s="63"/>
      <c r="C131" s="56"/>
      <c r="D131" s="56"/>
      <c r="E131" s="57"/>
      <c r="F131" s="58"/>
      <c r="H131" s="59"/>
      <c r="I131" s="60"/>
      <c r="J131" s="60"/>
      <c r="K131" s="60"/>
      <c r="L131" s="80"/>
      <c r="M131" s="61"/>
      <c r="N131" s="60"/>
      <c r="O131" s="62"/>
    </row>
    <row r="132" spans="1:15" s="16" customFormat="1" x14ac:dyDescent="0.15">
      <c r="A132" s="55"/>
      <c r="B132" s="63"/>
      <c r="C132" s="56"/>
      <c r="D132" s="56"/>
      <c r="E132" s="57"/>
      <c r="F132" s="58"/>
      <c r="H132" s="59"/>
      <c r="I132" s="60"/>
      <c r="J132" s="60"/>
      <c r="K132" s="60"/>
      <c r="L132" s="80"/>
      <c r="M132" s="61"/>
      <c r="N132" s="60"/>
      <c r="O132" s="62"/>
    </row>
    <row r="133" spans="1:15" s="16" customFormat="1" x14ac:dyDescent="0.15">
      <c r="A133" s="55"/>
      <c r="B133" s="63"/>
      <c r="C133" s="56"/>
      <c r="D133" s="56"/>
      <c r="E133" s="57"/>
      <c r="F133" s="58"/>
      <c r="H133" s="59"/>
      <c r="I133" s="60"/>
      <c r="J133" s="60"/>
      <c r="K133" s="60"/>
      <c r="L133" s="80"/>
      <c r="M133" s="61"/>
      <c r="N133" s="60"/>
      <c r="O133" s="62"/>
    </row>
    <row r="134" spans="1:15" s="16" customFormat="1" x14ac:dyDescent="0.15">
      <c r="A134" s="55"/>
      <c r="B134" s="63"/>
      <c r="C134" s="56"/>
      <c r="D134" s="56"/>
      <c r="E134" s="57"/>
      <c r="F134" s="58"/>
      <c r="H134" s="59"/>
      <c r="I134" s="60"/>
      <c r="J134" s="60"/>
      <c r="K134" s="60"/>
      <c r="L134" s="80"/>
      <c r="M134" s="61"/>
      <c r="N134" s="60"/>
      <c r="O134" s="62"/>
    </row>
    <row r="135" spans="1:15" s="16" customFormat="1" x14ac:dyDescent="0.15">
      <c r="A135" s="55"/>
      <c r="B135" s="63"/>
      <c r="C135" s="56"/>
      <c r="D135" s="64"/>
      <c r="E135" s="56"/>
      <c r="F135" s="64"/>
      <c r="G135" s="55"/>
      <c r="H135" s="65"/>
      <c r="I135" s="66"/>
      <c r="J135" s="66"/>
      <c r="K135" s="66"/>
      <c r="L135" s="56"/>
      <c r="M135" s="56"/>
      <c r="N135" s="66"/>
      <c r="O135" s="64"/>
    </row>
    <row r="136" spans="1:15" s="16" customFormat="1" x14ac:dyDescent="0.15">
      <c r="A136" s="55"/>
      <c r="B136" s="67"/>
      <c r="C136" s="56"/>
      <c r="D136" s="64"/>
      <c r="E136" s="56"/>
      <c r="F136" s="64"/>
      <c r="G136" s="55"/>
      <c r="H136" s="65"/>
      <c r="I136" s="66"/>
      <c r="J136" s="66"/>
      <c r="K136" s="66"/>
      <c r="L136" s="56"/>
      <c r="M136" s="56"/>
      <c r="N136" s="66"/>
      <c r="O136" s="64"/>
    </row>
    <row r="137" spans="1:15" s="16" customFormat="1" x14ac:dyDescent="0.15">
      <c r="B137" s="68"/>
      <c r="C137" s="56"/>
      <c r="D137" s="64"/>
      <c r="E137" s="56"/>
      <c r="F137" s="64"/>
      <c r="G137" s="55"/>
      <c r="H137" s="65"/>
      <c r="I137" s="66"/>
      <c r="J137" s="66"/>
      <c r="K137" s="66"/>
      <c r="L137" s="56"/>
      <c r="M137" s="56"/>
      <c r="N137" s="66"/>
      <c r="O137" s="64"/>
    </row>
    <row r="138" spans="1:15" s="16" customFormat="1" x14ac:dyDescent="0.15">
      <c r="B138" s="68"/>
      <c r="C138" s="56"/>
      <c r="D138" s="64"/>
      <c r="E138" s="56"/>
      <c r="F138" s="64"/>
      <c r="G138" s="55"/>
      <c r="H138" s="65"/>
      <c r="I138" s="66"/>
      <c r="J138" s="66"/>
      <c r="K138" s="66"/>
      <c r="L138" s="56"/>
      <c r="M138" s="56"/>
      <c r="N138" s="66"/>
      <c r="O138" s="64"/>
    </row>
    <row r="139" spans="1:15" s="16" customFormat="1" x14ac:dyDescent="0.15">
      <c r="A139" s="55"/>
      <c r="B139" s="67"/>
      <c r="C139" s="56"/>
      <c r="D139" s="64"/>
      <c r="E139" s="56"/>
      <c r="F139" s="64"/>
      <c r="G139" s="55"/>
      <c r="H139" s="65"/>
      <c r="I139" s="66"/>
      <c r="J139" s="66"/>
      <c r="K139" s="66"/>
      <c r="L139" s="56"/>
      <c r="M139" s="56"/>
      <c r="N139" s="66"/>
      <c r="O139" s="64"/>
    </row>
    <row r="140" spans="1:15" s="16" customFormat="1" x14ac:dyDescent="0.15">
      <c r="A140" s="55"/>
      <c r="B140" s="67"/>
      <c r="C140" s="56"/>
      <c r="D140" s="64"/>
      <c r="E140" s="56"/>
      <c r="F140" s="64"/>
      <c r="G140" s="55"/>
      <c r="H140" s="65"/>
      <c r="I140" s="66"/>
      <c r="J140" s="66"/>
      <c r="K140" s="66"/>
      <c r="L140" s="56"/>
      <c r="M140" s="56"/>
      <c r="N140" s="66"/>
      <c r="O140" s="64"/>
    </row>
    <row r="141" spans="1:15" s="16" customFormat="1" x14ac:dyDescent="0.15">
      <c r="A141" s="55"/>
      <c r="B141" s="67"/>
      <c r="C141" s="56"/>
      <c r="D141" s="64"/>
      <c r="E141" s="56"/>
      <c r="F141" s="64"/>
      <c r="G141" s="55"/>
      <c r="H141" s="65"/>
      <c r="I141" s="66"/>
      <c r="J141" s="66"/>
      <c r="K141" s="66"/>
      <c r="L141" s="56"/>
      <c r="M141" s="56"/>
      <c r="N141" s="66"/>
      <c r="O141" s="64"/>
    </row>
    <row r="142" spans="1:15" s="16" customFormat="1" x14ac:dyDescent="0.15">
      <c r="A142" s="55"/>
      <c r="B142" s="67"/>
      <c r="C142" s="56"/>
      <c r="D142" s="64"/>
      <c r="E142" s="56"/>
      <c r="F142" s="64"/>
      <c r="G142" s="55"/>
      <c r="H142" s="65"/>
      <c r="I142" s="66"/>
      <c r="J142" s="66"/>
      <c r="K142" s="66"/>
      <c r="L142" s="56"/>
      <c r="M142" s="56"/>
      <c r="N142" s="66"/>
      <c r="O142" s="64"/>
    </row>
    <row r="143" spans="1:15" s="16" customFormat="1" x14ac:dyDescent="0.15">
      <c r="A143" s="55"/>
      <c r="B143" s="67"/>
      <c r="C143" s="56"/>
      <c r="D143" s="64"/>
      <c r="E143" s="56"/>
      <c r="F143" s="64"/>
      <c r="G143" s="55"/>
      <c r="H143" s="65"/>
      <c r="I143" s="66"/>
      <c r="J143" s="66"/>
      <c r="K143" s="66"/>
      <c r="L143" s="56"/>
      <c r="M143" s="56"/>
      <c r="N143" s="66"/>
      <c r="O143" s="64"/>
    </row>
    <row r="144" spans="1:15" s="16" customFormat="1" x14ac:dyDescent="0.15">
      <c r="A144" s="55"/>
      <c r="B144" s="67"/>
      <c r="C144" s="56"/>
      <c r="D144" s="64"/>
      <c r="E144" s="56"/>
      <c r="F144" s="64"/>
      <c r="G144" s="55"/>
      <c r="H144" s="65"/>
      <c r="I144" s="66"/>
      <c r="J144" s="66"/>
      <c r="K144" s="66"/>
      <c r="L144" s="56"/>
      <c r="M144" s="56"/>
      <c r="N144" s="66"/>
      <c r="O144" s="64"/>
    </row>
    <row r="145" spans="1:15" s="16" customFormat="1" x14ac:dyDescent="0.15">
      <c r="A145" s="55"/>
      <c r="B145" s="67"/>
      <c r="C145" s="56"/>
      <c r="D145" s="64"/>
      <c r="E145" s="56"/>
      <c r="F145" s="64"/>
      <c r="G145" s="55"/>
      <c r="H145" s="65"/>
      <c r="I145" s="66"/>
      <c r="J145" s="66"/>
      <c r="K145" s="66"/>
      <c r="L145" s="56"/>
      <c r="M145" s="56"/>
      <c r="N145" s="66"/>
      <c r="O145" s="64"/>
    </row>
    <row r="146" spans="1:15" s="16" customFormat="1" x14ac:dyDescent="0.15">
      <c r="A146" s="55"/>
      <c r="B146" s="67"/>
      <c r="C146" s="56"/>
      <c r="D146" s="64"/>
      <c r="E146" s="56"/>
      <c r="F146" s="64"/>
      <c r="G146" s="55"/>
      <c r="H146" s="65"/>
      <c r="I146" s="66"/>
      <c r="J146" s="66"/>
      <c r="K146" s="66"/>
      <c r="L146" s="56"/>
      <c r="M146" s="56"/>
      <c r="N146" s="66"/>
      <c r="O146" s="64"/>
    </row>
    <row r="147" spans="1:15" s="16" customFormat="1" x14ac:dyDescent="0.15">
      <c r="A147" s="55"/>
      <c r="B147" s="67"/>
      <c r="C147" s="56"/>
      <c r="D147" s="64"/>
      <c r="E147" s="56"/>
      <c r="F147" s="64"/>
      <c r="G147" s="55"/>
      <c r="H147" s="65"/>
      <c r="I147" s="66"/>
      <c r="J147" s="66"/>
      <c r="K147" s="66"/>
      <c r="L147" s="56"/>
      <c r="M147" s="56"/>
      <c r="N147" s="66"/>
      <c r="O147" s="64"/>
    </row>
    <row r="148" spans="1:15" s="16" customFormat="1" x14ac:dyDescent="0.15">
      <c r="A148" s="55"/>
      <c r="B148" s="67"/>
      <c r="C148" s="56"/>
      <c r="D148" s="64"/>
      <c r="E148" s="56"/>
      <c r="F148" s="64"/>
      <c r="G148" s="55"/>
      <c r="H148" s="65"/>
      <c r="I148" s="66"/>
      <c r="J148" s="66"/>
      <c r="K148" s="66"/>
      <c r="L148" s="56"/>
      <c r="M148" s="56"/>
      <c r="N148" s="66"/>
      <c r="O148" s="64"/>
    </row>
    <row r="149" spans="1:15" s="16" customFormat="1" x14ac:dyDescent="0.15">
      <c r="A149" s="55"/>
      <c r="B149" s="67"/>
      <c r="C149" s="56"/>
      <c r="D149" s="64"/>
      <c r="E149" s="56"/>
      <c r="F149" s="64"/>
      <c r="G149" s="55"/>
      <c r="H149" s="65"/>
      <c r="I149" s="66"/>
      <c r="J149" s="66"/>
      <c r="K149" s="66"/>
      <c r="L149" s="56"/>
      <c r="M149" s="56"/>
      <c r="N149" s="66"/>
      <c r="O149" s="64"/>
    </row>
    <row r="150" spans="1:15" s="16" customFormat="1" x14ac:dyDescent="0.15">
      <c r="A150" s="55"/>
      <c r="B150" s="67"/>
      <c r="C150" s="56"/>
      <c r="D150" s="64"/>
      <c r="E150" s="56"/>
      <c r="F150" s="64"/>
      <c r="G150" s="55"/>
      <c r="H150" s="65"/>
      <c r="I150" s="66"/>
      <c r="J150" s="66"/>
      <c r="K150" s="66"/>
      <c r="L150" s="56"/>
      <c r="M150" s="56"/>
      <c r="N150" s="66"/>
      <c r="O150" s="64"/>
    </row>
    <row r="151" spans="1:15" s="16" customFormat="1" x14ac:dyDescent="0.15">
      <c r="A151" s="55"/>
      <c r="B151" s="67"/>
      <c r="C151" s="56"/>
      <c r="D151" s="64"/>
      <c r="E151" s="56"/>
      <c r="F151" s="64"/>
      <c r="G151" s="55"/>
      <c r="H151" s="65"/>
      <c r="I151" s="66"/>
      <c r="J151" s="66"/>
      <c r="K151" s="66"/>
      <c r="L151" s="56"/>
      <c r="M151" s="56"/>
      <c r="N151" s="66"/>
      <c r="O151" s="64"/>
    </row>
    <row r="152" spans="1:15" s="16" customFormat="1" x14ac:dyDescent="0.15">
      <c r="A152" s="55"/>
      <c r="B152" s="67"/>
      <c r="C152" s="56"/>
      <c r="D152" s="64"/>
      <c r="E152" s="56"/>
      <c r="F152" s="64"/>
      <c r="G152" s="55"/>
      <c r="H152" s="65"/>
      <c r="I152" s="66"/>
      <c r="J152" s="66"/>
      <c r="K152" s="66"/>
      <c r="L152" s="56"/>
      <c r="M152" s="56"/>
      <c r="N152" s="66"/>
      <c r="O152" s="64"/>
    </row>
    <row r="153" spans="1:15" s="16" customFormat="1" x14ac:dyDescent="0.15">
      <c r="A153" s="55"/>
      <c r="B153" s="67"/>
      <c r="C153" s="56"/>
      <c r="D153" s="64"/>
      <c r="E153" s="56"/>
      <c r="F153" s="64"/>
      <c r="G153" s="55"/>
      <c r="H153" s="65"/>
      <c r="I153" s="66"/>
      <c r="J153" s="66"/>
      <c r="K153" s="66"/>
      <c r="L153" s="56"/>
      <c r="M153" s="56"/>
      <c r="N153" s="66"/>
      <c r="O153" s="64"/>
    </row>
    <row r="154" spans="1:15" s="16" customFormat="1" x14ac:dyDescent="0.15">
      <c r="A154" s="55"/>
      <c r="B154" s="67"/>
      <c r="C154" s="56"/>
      <c r="D154" s="64"/>
      <c r="E154" s="56"/>
      <c r="F154" s="64"/>
      <c r="G154" s="55"/>
      <c r="H154" s="65"/>
      <c r="I154" s="66"/>
      <c r="J154" s="66"/>
      <c r="K154" s="66"/>
      <c r="L154" s="56"/>
      <c r="M154" s="56"/>
      <c r="N154" s="66"/>
      <c r="O154" s="64"/>
    </row>
    <row r="155" spans="1:15" s="16" customFormat="1" x14ac:dyDescent="0.15">
      <c r="A155" s="55"/>
      <c r="B155" s="67"/>
      <c r="C155" s="56"/>
      <c r="D155" s="64"/>
      <c r="E155" s="56"/>
      <c r="F155" s="64"/>
      <c r="G155" s="55"/>
      <c r="H155" s="65"/>
      <c r="I155" s="66"/>
      <c r="J155" s="66"/>
      <c r="K155" s="66"/>
      <c r="L155" s="56"/>
      <c r="M155" s="56"/>
      <c r="N155" s="66"/>
      <c r="O155" s="64"/>
    </row>
    <row r="156" spans="1:15" s="16" customFormat="1" x14ac:dyDescent="0.15">
      <c r="A156" s="55"/>
      <c r="B156" s="67"/>
      <c r="C156" s="56"/>
      <c r="D156" s="64"/>
      <c r="E156" s="56"/>
      <c r="F156" s="64"/>
      <c r="G156" s="55"/>
      <c r="H156" s="65"/>
      <c r="I156" s="66"/>
      <c r="J156" s="66"/>
      <c r="K156" s="66"/>
      <c r="L156" s="56"/>
      <c r="M156" s="56"/>
      <c r="N156" s="66"/>
      <c r="O156" s="64"/>
    </row>
    <row r="157" spans="1:15" s="16" customFormat="1" x14ac:dyDescent="0.15">
      <c r="A157" s="55"/>
      <c r="B157" s="67"/>
      <c r="C157" s="56"/>
      <c r="D157" s="64"/>
      <c r="E157" s="56"/>
      <c r="F157" s="64"/>
      <c r="G157" s="55"/>
      <c r="H157" s="65"/>
      <c r="I157" s="66"/>
      <c r="J157" s="66"/>
      <c r="K157" s="66"/>
      <c r="L157" s="56"/>
      <c r="M157" s="56"/>
      <c r="N157" s="66"/>
      <c r="O157" s="64"/>
    </row>
    <row r="158" spans="1:15" s="16" customFormat="1" x14ac:dyDescent="0.15">
      <c r="A158" s="55"/>
      <c r="B158" s="67"/>
      <c r="C158" s="56"/>
      <c r="D158" s="64"/>
      <c r="E158" s="56"/>
      <c r="F158" s="64"/>
      <c r="G158" s="55"/>
      <c r="H158" s="65"/>
      <c r="I158" s="66"/>
      <c r="J158" s="66"/>
      <c r="K158" s="66"/>
      <c r="L158" s="56"/>
      <c r="M158" s="56"/>
      <c r="N158" s="66"/>
      <c r="O158" s="64"/>
    </row>
    <row r="159" spans="1:15" s="16" customFormat="1" x14ac:dyDescent="0.15">
      <c r="A159" s="55"/>
      <c r="B159" s="67"/>
      <c r="C159" s="56"/>
      <c r="D159" s="64"/>
      <c r="E159" s="56"/>
      <c r="F159" s="64"/>
      <c r="G159" s="55"/>
      <c r="H159" s="65"/>
      <c r="I159" s="66"/>
      <c r="J159" s="66"/>
      <c r="K159" s="66"/>
      <c r="L159" s="56"/>
      <c r="M159" s="56"/>
      <c r="N159" s="66"/>
      <c r="O159" s="64"/>
    </row>
    <row r="160" spans="1:15" s="16" customFormat="1" x14ac:dyDescent="0.15">
      <c r="A160" s="55"/>
      <c r="B160" s="67"/>
      <c r="C160" s="56"/>
      <c r="D160" s="64"/>
      <c r="E160" s="56"/>
      <c r="F160" s="64"/>
      <c r="G160" s="55"/>
      <c r="H160" s="65"/>
      <c r="I160" s="66"/>
      <c r="J160" s="66"/>
      <c r="K160" s="66"/>
      <c r="L160" s="56"/>
      <c r="M160" s="56"/>
      <c r="N160" s="66"/>
      <c r="O160" s="64"/>
    </row>
    <row r="161" spans="1:15" s="16" customFormat="1" x14ac:dyDescent="0.15">
      <c r="A161" s="55"/>
      <c r="B161" s="67"/>
      <c r="C161" s="56"/>
      <c r="D161" s="64"/>
      <c r="E161" s="56"/>
      <c r="F161" s="64"/>
      <c r="G161" s="55"/>
      <c r="H161" s="65"/>
      <c r="I161" s="66"/>
      <c r="J161" s="66"/>
      <c r="K161" s="66"/>
      <c r="L161" s="56"/>
      <c r="M161" s="56"/>
      <c r="N161" s="66"/>
      <c r="O161" s="64"/>
    </row>
    <row r="162" spans="1:15" s="16" customFormat="1" x14ac:dyDescent="0.15">
      <c r="A162" s="55"/>
      <c r="B162" s="67"/>
      <c r="C162" s="56"/>
      <c r="D162" s="64"/>
      <c r="E162" s="56"/>
      <c r="F162" s="64"/>
      <c r="G162" s="55"/>
      <c r="H162" s="65"/>
      <c r="I162" s="66"/>
      <c r="J162" s="66"/>
      <c r="K162" s="66"/>
      <c r="L162" s="56"/>
      <c r="M162" s="56"/>
      <c r="N162" s="66"/>
      <c r="O162" s="64"/>
    </row>
    <row r="163" spans="1:15" s="16" customFormat="1" x14ac:dyDescent="0.15">
      <c r="A163" s="55"/>
      <c r="B163" s="67"/>
      <c r="C163" s="56"/>
      <c r="D163" s="64"/>
      <c r="E163" s="56"/>
      <c r="F163" s="64"/>
      <c r="G163" s="55"/>
      <c r="H163" s="65"/>
      <c r="I163" s="66"/>
      <c r="J163" s="66"/>
      <c r="K163" s="66"/>
      <c r="L163" s="56"/>
      <c r="M163" s="56"/>
      <c r="N163" s="66"/>
      <c r="O163" s="64"/>
    </row>
    <row r="164" spans="1:15" s="16" customFormat="1" x14ac:dyDescent="0.15">
      <c r="A164" s="55"/>
      <c r="B164" s="67"/>
      <c r="C164" s="56"/>
      <c r="D164" s="64"/>
      <c r="E164" s="56"/>
      <c r="F164" s="64"/>
      <c r="G164" s="55"/>
      <c r="H164" s="65"/>
      <c r="I164" s="66"/>
      <c r="J164" s="66"/>
      <c r="K164" s="66"/>
      <c r="L164" s="56"/>
      <c r="M164" s="56"/>
      <c r="N164" s="66"/>
      <c r="O164" s="64"/>
    </row>
    <row r="165" spans="1:15" s="16" customFormat="1" x14ac:dyDescent="0.15">
      <c r="A165" s="55"/>
      <c r="B165" s="67"/>
      <c r="C165" s="56"/>
      <c r="D165" s="64"/>
      <c r="E165" s="56"/>
      <c r="F165" s="64"/>
      <c r="G165" s="55"/>
      <c r="H165" s="65"/>
      <c r="I165" s="66"/>
      <c r="J165" s="66"/>
      <c r="K165" s="66"/>
      <c r="L165" s="56"/>
      <c r="M165" s="56"/>
      <c r="N165" s="66"/>
      <c r="O165" s="64"/>
    </row>
    <row r="166" spans="1:15" s="16" customFormat="1" x14ac:dyDescent="0.15">
      <c r="A166" s="55"/>
      <c r="B166" s="67"/>
      <c r="C166" s="56"/>
      <c r="D166" s="64"/>
      <c r="E166" s="56"/>
      <c r="F166" s="64"/>
      <c r="G166" s="55"/>
      <c r="H166" s="65"/>
      <c r="I166" s="66"/>
      <c r="J166" s="66"/>
      <c r="K166" s="66"/>
      <c r="L166" s="56"/>
      <c r="M166" s="56"/>
      <c r="N166" s="66"/>
      <c r="O166" s="64"/>
    </row>
    <row r="167" spans="1:15" s="16" customFormat="1" x14ac:dyDescent="0.15">
      <c r="A167" s="55"/>
      <c r="B167" s="67"/>
      <c r="C167" s="56"/>
      <c r="D167" s="64"/>
      <c r="E167" s="56"/>
      <c r="F167" s="64"/>
      <c r="G167" s="55"/>
      <c r="H167" s="65"/>
      <c r="I167" s="66"/>
      <c r="J167" s="66"/>
      <c r="K167" s="66"/>
      <c r="L167" s="56"/>
      <c r="M167" s="56"/>
      <c r="N167" s="66"/>
      <c r="O167" s="64"/>
    </row>
    <row r="168" spans="1:15" s="16" customFormat="1" x14ac:dyDescent="0.15">
      <c r="A168" s="55"/>
      <c r="B168" s="67"/>
      <c r="C168" s="56"/>
      <c r="D168" s="64"/>
      <c r="E168" s="56"/>
      <c r="F168" s="64"/>
      <c r="G168" s="55"/>
      <c r="H168" s="65"/>
      <c r="I168" s="66"/>
      <c r="J168" s="66"/>
      <c r="K168" s="66"/>
      <c r="L168" s="56"/>
      <c r="M168" s="56"/>
      <c r="N168" s="66"/>
      <c r="O168" s="64"/>
    </row>
    <row r="169" spans="1:15" s="16" customFormat="1" x14ac:dyDescent="0.15">
      <c r="A169" s="55"/>
      <c r="B169" s="67"/>
      <c r="C169" s="56"/>
      <c r="D169" s="64"/>
      <c r="E169" s="56"/>
      <c r="F169" s="64"/>
      <c r="G169" s="55"/>
      <c r="H169" s="65"/>
      <c r="I169" s="66"/>
      <c r="J169" s="66"/>
      <c r="K169" s="66"/>
      <c r="L169" s="56"/>
      <c r="M169" s="56"/>
      <c r="N169" s="66"/>
      <c r="O169" s="64"/>
    </row>
    <row r="170" spans="1:15" s="16" customFormat="1" x14ac:dyDescent="0.15">
      <c r="A170" s="55"/>
      <c r="B170" s="67"/>
      <c r="C170" s="56"/>
      <c r="D170" s="64"/>
      <c r="E170" s="56"/>
      <c r="F170" s="64"/>
      <c r="G170" s="55"/>
      <c r="H170" s="65"/>
      <c r="I170" s="66"/>
      <c r="J170" s="66"/>
      <c r="K170" s="66"/>
      <c r="L170" s="56"/>
      <c r="M170" s="56"/>
      <c r="N170" s="66"/>
      <c r="O170" s="64"/>
    </row>
    <row r="171" spans="1:15" s="16" customFormat="1" x14ac:dyDescent="0.15">
      <c r="A171" s="55"/>
      <c r="B171" s="67"/>
      <c r="C171" s="56"/>
      <c r="D171" s="64"/>
      <c r="E171" s="56"/>
      <c r="F171" s="64"/>
      <c r="G171" s="55"/>
      <c r="H171" s="65"/>
      <c r="I171" s="66"/>
      <c r="J171" s="66"/>
      <c r="K171" s="66"/>
      <c r="L171" s="56"/>
      <c r="M171" s="56"/>
      <c r="N171" s="66"/>
      <c r="O171" s="64"/>
    </row>
    <row r="172" spans="1:15" s="16" customFormat="1" x14ac:dyDescent="0.15">
      <c r="A172" s="55"/>
      <c r="B172" s="67"/>
      <c r="C172" s="56"/>
      <c r="D172" s="64"/>
      <c r="E172" s="56"/>
      <c r="F172" s="64"/>
      <c r="G172" s="55"/>
      <c r="H172" s="65"/>
      <c r="I172" s="66"/>
      <c r="J172" s="66"/>
      <c r="K172" s="66"/>
      <c r="L172" s="56"/>
      <c r="M172" s="56"/>
      <c r="N172" s="66"/>
      <c r="O172" s="64"/>
    </row>
    <row r="173" spans="1:15" s="16" customFormat="1" x14ac:dyDescent="0.15">
      <c r="A173" s="55"/>
      <c r="B173" s="67"/>
      <c r="C173" s="56"/>
      <c r="D173" s="64"/>
      <c r="E173" s="56"/>
      <c r="F173" s="64"/>
      <c r="G173" s="55"/>
      <c r="H173" s="65"/>
      <c r="I173" s="66"/>
      <c r="J173" s="66"/>
      <c r="K173" s="66"/>
      <c r="L173" s="56"/>
      <c r="M173" s="56"/>
      <c r="N173" s="66"/>
      <c r="O173" s="64"/>
    </row>
    <row r="174" spans="1:15" s="16" customFormat="1" x14ac:dyDescent="0.15">
      <c r="A174" s="55"/>
      <c r="B174" s="67"/>
      <c r="C174" s="56"/>
      <c r="D174" s="64"/>
      <c r="E174" s="56"/>
      <c r="F174" s="64"/>
      <c r="G174" s="55"/>
      <c r="H174" s="65"/>
      <c r="I174" s="66"/>
      <c r="J174" s="66"/>
      <c r="K174" s="66"/>
      <c r="L174" s="56"/>
      <c r="M174" s="56"/>
      <c r="N174" s="66"/>
      <c r="O174" s="64"/>
    </row>
    <row r="175" spans="1:15" s="16" customFormat="1" x14ac:dyDescent="0.15">
      <c r="A175" s="55"/>
      <c r="B175" s="67"/>
      <c r="C175" s="56"/>
      <c r="D175" s="64"/>
      <c r="E175" s="56"/>
      <c r="F175" s="64"/>
      <c r="G175" s="55"/>
      <c r="H175" s="65"/>
      <c r="I175" s="66"/>
      <c r="J175" s="66"/>
      <c r="K175" s="66"/>
      <c r="L175" s="56"/>
      <c r="M175" s="56"/>
      <c r="N175" s="66"/>
      <c r="O175" s="64"/>
    </row>
    <row r="176" spans="1:15" s="16" customFormat="1" x14ac:dyDescent="0.15">
      <c r="A176" s="55"/>
      <c r="B176" s="67"/>
      <c r="C176" s="56"/>
      <c r="D176" s="64"/>
      <c r="E176" s="56"/>
      <c r="F176" s="64"/>
      <c r="G176" s="55"/>
      <c r="H176" s="65"/>
      <c r="I176" s="66"/>
      <c r="J176" s="66"/>
      <c r="K176" s="66"/>
      <c r="L176" s="56"/>
      <c r="M176" s="56"/>
      <c r="N176" s="66"/>
      <c r="O176" s="64"/>
    </row>
    <row r="177" spans="1:15" s="16" customFormat="1" x14ac:dyDescent="0.15">
      <c r="A177" s="55"/>
      <c r="B177" s="67"/>
      <c r="C177" s="56"/>
      <c r="D177" s="64"/>
      <c r="E177" s="56"/>
      <c r="F177" s="64"/>
      <c r="G177" s="55"/>
      <c r="H177" s="65"/>
      <c r="I177" s="66"/>
      <c r="J177" s="66"/>
      <c r="K177" s="66"/>
      <c r="L177" s="56"/>
      <c r="M177" s="56"/>
      <c r="N177" s="66"/>
      <c r="O177" s="64"/>
    </row>
    <row r="178" spans="1:15" s="16" customFormat="1" x14ac:dyDescent="0.15">
      <c r="A178" s="55"/>
      <c r="B178" s="67"/>
      <c r="C178" s="56"/>
      <c r="D178" s="64"/>
      <c r="E178" s="56"/>
      <c r="F178" s="64"/>
      <c r="G178" s="55"/>
      <c r="H178" s="65"/>
      <c r="I178" s="66"/>
      <c r="J178" s="66"/>
      <c r="K178" s="66"/>
      <c r="L178" s="56"/>
      <c r="M178" s="56"/>
      <c r="N178" s="66"/>
      <c r="O178" s="64"/>
    </row>
    <row r="179" spans="1:15" s="16" customFormat="1" x14ac:dyDescent="0.15">
      <c r="A179" s="55"/>
      <c r="B179" s="67"/>
      <c r="C179" s="56"/>
      <c r="D179" s="64"/>
      <c r="E179" s="56"/>
      <c r="F179" s="64"/>
      <c r="G179" s="55"/>
      <c r="H179" s="65"/>
      <c r="I179" s="66"/>
      <c r="J179" s="66"/>
      <c r="K179" s="66"/>
      <c r="L179" s="56"/>
      <c r="M179" s="56"/>
      <c r="N179" s="66"/>
      <c r="O179" s="64"/>
    </row>
    <row r="180" spans="1:15" s="16" customFormat="1" x14ac:dyDescent="0.15">
      <c r="A180" s="55"/>
      <c r="B180" s="67"/>
      <c r="C180" s="56"/>
      <c r="D180" s="64"/>
      <c r="E180" s="56"/>
      <c r="F180" s="64"/>
      <c r="G180" s="55"/>
      <c r="H180" s="65"/>
      <c r="I180" s="66"/>
      <c r="J180" s="66"/>
      <c r="K180" s="66"/>
      <c r="L180" s="56"/>
      <c r="M180" s="56"/>
      <c r="N180" s="66"/>
      <c r="O180" s="64"/>
    </row>
    <row r="181" spans="1:15" s="16" customFormat="1" x14ac:dyDescent="0.15">
      <c r="A181" s="55"/>
      <c r="B181" s="67"/>
      <c r="C181" s="56"/>
      <c r="D181" s="64"/>
      <c r="E181" s="56"/>
      <c r="F181" s="64"/>
      <c r="G181" s="55"/>
      <c r="H181" s="65"/>
      <c r="I181" s="66"/>
      <c r="J181" s="66"/>
      <c r="K181" s="66"/>
      <c r="L181" s="56"/>
      <c r="M181" s="56"/>
      <c r="N181" s="66"/>
      <c r="O181" s="64"/>
    </row>
    <row r="182" spans="1:15" s="16" customFormat="1" x14ac:dyDescent="0.15">
      <c r="A182" s="55"/>
      <c r="B182" s="67"/>
      <c r="C182" s="56"/>
      <c r="D182" s="64"/>
      <c r="E182" s="56"/>
      <c r="F182" s="64"/>
      <c r="G182" s="55"/>
      <c r="H182" s="65"/>
      <c r="I182" s="66"/>
      <c r="J182" s="66"/>
      <c r="K182" s="66"/>
      <c r="L182" s="56"/>
      <c r="M182" s="56"/>
      <c r="N182" s="66"/>
      <c r="O182" s="64"/>
    </row>
    <row r="183" spans="1:15" s="16" customFormat="1" x14ac:dyDescent="0.15">
      <c r="A183" s="55"/>
      <c r="B183" s="67"/>
      <c r="C183" s="56"/>
      <c r="D183" s="64"/>
      <c r="E183" s="56"/>
      <c r="F183" s="64"/>
      <c r="G183" s="55"/>
      <c r="H183" s="65"/>
      <c r="I183" s="66"/>
      <c r="J183" s="66"/>
      <c r="K183" s="66"/>
      <c r="L183" s="56"/>
      <c r="M183" s="56"/>
      <c r="N183" s="66"/>
      <c r="O183" s="64"/>
    </row>
    <row r="184" spans="1:15" s="16" customFormat="1" x14ac:dyDescent="0.15">
      <c r="A184" s="55"/>
      <c r="B184" s="67"/>
      <c r="C184" s="56"/>
      <c r="D184" s="64"/>
      <c r="E184" s="56"/>
      <c r="F184" s="64"/>
      <c r="G184" s="55"/>
      <c r="H184" s="65"/>
      <c r="I184" s="66"/>
      <c r="J184" s="66"/>
      <c r="K184" s="66"/>
      <c r="L184" s="56"/>
      <c r="M184" s="56"/>
      <c r="N184" s="66"/>
      <c r="O184" s="64"/>
    </row>
    <row r="185" spans="1:15" s="16" customFormat="1" x14ac:dyDescent="0.15">
      <c r="A185" s="55"/>
      <c r="B185" s="67"/>
      <c r="C185" s="56"/>
      <c r="D185" s="64"/>
      <c r="E185" s="56"/>
      <c r="F185" s="64"/>
      <c r="G185" s="55"/>
      <c r="H185" s="65"/>
      <c r="I185" s="66"/>
      <c r="J185" s="66"/>
      <c r="K185" s="66"/>
      <c r="L185" s="56"/>
      <c r="M185" s="56"/>
      <c r="N185" s="66"/>
      <c r="O185" s="64"/>
    </row>
    <row r="186" spans="1:15" s="16" customFormat="1" x14ac:dyDescent="0.15">
      <c r="A186" s="55"/>
      <c r="B186" s="67"/>
      <c r="C186" s="56"/>
      <c r="D186" s="64"/>
      <c r="E186" s="56"/>
      <c r="F186" s="64"/>
      <c r="G186" s="55"/>
      <c r="H186" s="65"/>
      <c r="I186" s="66"/>
      <c r="J186" s="66"/>
      <c r="K186" s="66"/>
      <c r="L186" s="56"/>
      <c r="M186" s="56"/>
      <c r="N186" s="66"/>
      <c r="O186" s="64"/>
    </row>
    <row r="187" spans="1:15" s="16" customFormat="1" x14ac:dyDescent="0.15">
      <c r="A187" s="55"/>
      <c r="B187" s="67"/>
      <c r="C187" s="56"/>
      <c r="D187" s="64"/>
      <c r="E187" s="56"/>
      <c r="F187" s="64"/>
      <c r="G187" s="55"/>
      <c r="H187" s="65"/>
      <c r="I187" s="66"/>
      <c r="J187" s="66"/>
      <c r="K187" s="66"/>
      <c r="L187" s="56"/>
      <c r="M187" s="56"/>
      <c r="N187" s="66"/>
      <c r="O187" s="64"/>
    </row>
    <row r="188" spans="1:15" s="16" customFormat="1" x14ac:dyDescent="0.15">
      <c r="A188" s="55"/>
      <c r="B188" s="67"/>
      <c r="C188" s="56"/>
      <c r="D188" s="64"/>
      <c r="E188" s="56"/>
      <c r="F188" s="64"/>
      <c r="G188" s="55"/>
      <c r="H188" s="65"/>
      <c r="I188" s="66"/>
      <c r="J188" s="66"/>
      <c r="K188" s="66"/>
      <c r="L188" s="56"/>
      <c r="M188" s="56"/>
      <c r="N188" s="66"/>
      <c r="O188" s="64"/>
    </row>
    <row r="189" spans="1:15" s="16" customFormat="1" x14ac:dyDescent="0.15">
      <c r="A189" s="55"/>
      <c r="B189" s="67"/>
      <c r="C189" s="56"/>
      <c r="D189" s="64"/>
      <c r="E189" s="56"/>
      <c r="F189" s="64"/>
      <c r="G189" s="55"/>
      <c r="H189" s="65"/>
      <c r="I189" s="66"/>
      <c r="J189" s="66"/>
      <c r="K189" s="66"/>
      <c r="L189" s="56"/>
      <c r="M189" s="56"/>
      <c r="N189" s="66"/>
      <c r="O189" s="64"/>
    </row>
    <row r="190" spans="1:15" s="16" customFormat="1" x14ac:dyDescent="0.15">
      <c r="A190" s="55"/>
      <c r="B190" s="67"/>
      <c r="C190" s="56"/>
      <c r="D190" s="64"/>
      <c r="E190" s="56"/>
      <c r="F190" s="64"/>
      <c r="G190" s="55"/>
      <c r="H190" s="65"/>
      <c r="I190" s="66"/>
      <c r="J190" s="66"/>
      <c r="K190" s="66"/>
      <c r="L190" s="56"/>
      <c r="M190" s="56"/>
      <c r="N190" s="66"/>
      <c r="O190" s="64"/>
    </row>
    <row r="191" spans="1:15" s="16" customFormat="1" x14ac:dyDescent="0.15">
      <c r="A191" s="55"/>
      <c r="B191" s="67"/>
      <c r="C191" s="56"/>
      <c r="D191" s="64"/>
      <c r="E191" s="56"/>
      <c r="F191" s="64"/>
      <c r="G191" s="55"/>
      <c r="H191" s="65"/>
      <c r="I191" s="66"/>
      <c r="J191" s="66"/>
      <c r="K191" s="66"/>
      <c r="L191" s="56"/>
      <c r="M191" s="56"/>
      <c r="N191" s="66"/>
      <c r="O191" s="64"/>
    </row>
    <row r="192" spans="1:15" s="16" customFormat="1" x14ac:dyDescent="0.15">
      <c r="A192" s="55"/>
      <c r="B192" s="67"/>
      <c r="C192" s="56"/>
      <c r="D192" s="64"/>
      <c r="E192" s="56"/>
      <c r="F192" s="64"/>
      <c r="G192" s="55"/>
      <c r="H192" s="65"/>
      <c r="I192" s="66"/>
      <c r="J192" s="66"/>
      <c r="K192" s="66"/>
      <c r="L192" s="56"/>
      <c r="M192" s="56"/>
      <c r="N192" s="66"/>
      <c r="O192" s="64"/>
    </row>
    <row r="193" spans="1:15" s="16" customFormat="1" x14ac:dyDescent="0.15">
      <c r="A193" s="55"/>
      <c r="B193" s="67"/>
      <c r="C193" s="56"/>
      <c r="D193" s="64"/>
      <c r="E193" s="56"/>
      <c r="F193" s="64"/>
      <c r="G193" s="55"/>
      <c r="H193" s="65"/>
      <c r="I193" s="66"/>
      <c r="J193" s="66"/>
      <c r="K193" s="66"/>
      <c r="L193" s="56"/>
      <c r="M193" s="56"/>
      <c r="N193" s="66"/>
      <c r="O193" s="64"/>
    </row>
    <row r="194" spans="1:15" s="16" customFormat="1" x14ac:dyDescent="0.15">
      <c r="A194" s="55"/>
      <c r="B194" s="67"/>
      <c r="C194" s="56"/>
      <c r="D194" s="64"/>
      <c r="E194" s="56"/>
      <c r="F194" s="64"/>
      <c r="G194" s="55"/>
      <c r="H194" s="65"/>
      <c r="I194" s="66"/>
      <c r="J194" s="66"/>
      <c r="K194" s="66"/>
      <c r="L194" s="56"/>
      <c r="M194" s="56"/>
      <c r="N194" s="66"/>
      <c r="O194" s="64"/>
    </row>
    <row r="195" spans="1:15" s="16" customFormat="1" x14ac:dyDescent="0.15">
      <c r="A195" s="55"/>
      <c r="B195" s="67"/>
      <c r="C195" s="56"/>
      <c r="D195" s="64"/>
      <c r="E195" s="56"/>
      <c r="F195" s="64"/>
      <c r="G195" s="55"/>
      <c r="H195" s="65"/>
      <c r="I195" s="66"/>
      <c r="J195" s="66"/>
      <c r="K195" s="66"/>
      <c r="L195" s="56"/>
      <c r="M195" s="56"/>
      <c r="N195" s="66"/>
      <c r="O195" s="64"/>
    </row>
    <row r="196" spans="1:15" s="16" customFormat="1" x14ac:dyDescent="0.15">
      <c r="A196" s="55"/>
      <c r="B196" s="67"/>
      <c r="C196" s="56"/>
      <c r="D196" s="64"/>
      <c r="E196" s="56"/>
      <c r="F196" s="64"/>
      <c r="G196" s="55"/>
      <c r="H196" s="65"/>
      <c r="I196" s="66"/>
      <c r="J196" s="66"/>
      <c r="K196" s="66"/>
      <c r="L196" s="56"/>
      <c r="M196" s="56"/>
      <c r="N196" s="66"/>
      <c r="O196" s="64"/>
    </row>
    <row r="197" spans="1:15" s="16" customFormat="1" x14ac:dyDescent="0.15">
      <c r="A197" s="55"/>
      <c r="B197" s="67"/>
      <c r="C197" s="56"/>
      <c r="D197" s="64"/>
      <c r="E197" s="56"/>
      <c r="F197" s="64"/>
      <c r="G197" s="55"/>
      <c r="H197" s="65"/>
      <c r="I197" s="66"/>
      <c r="J197" s="66"/>
      <c r="K197" s="66"/>
      <c r="L197" s="56"/>
      <c r="M197" s="56"/>
      <c r="N197" s="66"/>
      <c r="O197" s="64"/>
    </row>
    <row r="198" spans="1:15" s="16" customFormat="1" x14ac:dyDescent="0.15">
      <c r="A198" s="55"/>
      <c r="B198" s="67"/>
      <c r="C198" s="56"/>
      <c r="D198" s="64"/>
      <c r="E198" s="56"/>
      <c r="F198" s="64"/>
      <c r="G198" s="55"/>
      <c r="H198" s="65"/>
      <c r="I198" s="66"/>
      <c r="J198" s="66"/>
      <c r="K198" s="66"/>
      <c r="L198" s="56"/>
      <c r="M198" s="56"/>
      <c r="N198" s="66"/>
      <c r="O198" s="64"/>
    </row>
    <row r="199" spans="1:15" s="16" customFormat="1" x14ac:dyDescent="0.15">
      <c r="A199" s="55"/>
      <c r="B199" s="67"/>
      <c r="C199" s="56"/>
      <c r="D199" s="64"/>
      <c r="E199" s="56"/>
      <c r="F199" s="64"/>
      <c r="G199" s="55"/>
      <c r="H199" s="65"/>
      <c r="I199" s="66"/>
      <c r="J199" s="66"/>
      <c r="K199" s="66"/>
      <c r="L199" s="56"/>
      <c r="M199" s="56"/>
      <c r="N199" s="66"/>
      <c r="O199" s="64"/>
    </row>
    <row r="200" spans="1:15" s="16" customFormat="1" x14ac:dyDescent="0.15">
      <c r="A200" s="55"/>
      <c r="B200" s="67"/>
      <c r="C200" s="56"/>
      <c r="D200" s="64"/>
      <c r="E200" s="56"/>
      <c r="F200" s="64"/>
      <c r="G200" s="55"/>
      <c r="H200" s="65"/>
      <c r="I200" s="66"/>
      <c r="J200" s="66"/>
      <c r="K200" s="66"/>
      <c r="L200" s="56"/>
      <c r="M200" s="56"/>
      <c r="N200" s="66"/>
      <c r="O200" s="64"/>
    </row>
    <row r="201" spans="1:15" s="16" customFormat="1" x14ac:dyDescent="0.15">
      <c r="A201" s="55"/>
      <c r="B201" s="67"/>
      <c r="C201" s="56"/>
      <c r="D201" s="64"/>
      <c r="E201" s="56"/>
      <c r="F201" s="64"/>
      <c r="G201" s="55"/>
      <c r="H201" s="65"/>
      <c r="I201" s="66"/>
      <c r="J201" s="66"/>
      <c r="K201" s="66"/>
      <c r="L201" s="56"/>
      <c r="M201" s="56"/>
      <c r="N201" s="66"/>
      <c r="O201" s="64"/>
    </row>
    <row r="202" spans="1:15" s="16" customFormat="1" x14ac:dyDescent="0.15">
      <c r="A202" s="55"/>
      <c r="B202" s="67"/>
      <c r="C202" s="56"/>
      <c r="D202" s="64"/>
      <c r="E202" s="56"/>
      <c r="F202" s="64"/>
      <c r="G202" s="55"/>
      <c r="H202" s="65"/>
      <c r="I202" s="66"/>
      <c r="J202" s="66"/>
      <c r="K202" s="66"/>
      <c r="L202" s="56"/>
      <c r="M202" s="56"/>
      <c r="N202" s="66"/>
      <c r="O202" s="64"/>
    </row>
    <row r="203" spans="1:15" s="16" customFormat="1" x14ac:dyDescent="0.15">
      <c r="A203" s="55"/>
      <c r="B203" s="67"/>
      <c r="C203" s="56"/>
      <c r="D203" s="64"/>
      <c r="E203" s="56"/>
      <c r="F203" s="64"/>
      <c r="G203" s="55"/>
      <c r="H203" s="65"/>
      <c r="I203" s="66"/>
      <c r="J203" s="66"/>
      <c r="K203" s="66"/>
      <c r="L203" s="56"/>
      <c r="M203" s="56"/>
      <c r="N203" s="66"/>
      <c r="O203" s="64"/>
    </row>
    <row r="204" spans="1:15" s="16" customFormat="1" x14ac:dyDescent="0.15">
      <c r="A204" s="55"/>
      <c r="B204" s="67"/>
      <c r="C204" s="56"/>
      <c r="D204" s="64"/>
      <c r="E204" s="56"/>
      <c r="F204" s="64"/>
      <c r="G204" s="55"/>
      <c r="H204" s="65"/>
      <c r="I204" s="66"/>
      <c r="J204" s="66"/>
      <c r="K204" s="66"/>
      <c r="L204" s="56"/>
      <c r="M204" s="56"/>
      <c r="N204" s="66"/>
      <c r="O204" s="64"/>
    </row>
    <row r="205" spans="1:15" s="16" customFormat="1" x14ac:dyDescent="0.15">
      <c r="A205" s="55"/>
      <c r="B205" s="67"/>
      <c r="C205" s="56"/>
      <c r="D205" s="64"/>
      <c r="E205" s="56"/>
      <c r="F205" s="64"/>
      <c r="G205" s="55"/>
      <c r="H205" s="65"/>
      <c r="I205" s="66"/>
      <c r="J205" s="66"/>
      <c r="K205" s="66"/>
      <c r="L205" s="56"/>
      <c r="M205" s="56"/>
      <c r="N205" s="66"/>
      <c r="O205" s="64"/>
    </row>
    <row r="206" spans="1:15" s="16" customFormat="1" x14ac:dyDescent="0.15">
      <c r="A206" s="55"/>
      <c r="B206" s="67"/>
      <c r="C206" s="56"/>
      <c r="D206" s="64"/>
      <c r="E206" s="56"/>
      <c r="F206" s="64"/>
      <c r="G206" s="55"/>
      <c r="H206" s="65"/>
      <c r="I206" s="66"/>
      <c r="J206" s="66"/>
      <c r="K206" s="66"/>
      <c r="L206" s="56"/>
      <c r="M206" s="56"/>
      <c r="N206" s="66"/>
      <c r="O206" s="64"/>
    </row>
    <row r="207" spans="1:15" s="16" customFormat="1" x14ac:dyDescent="0.15">
      <c r="A207" s="55"/>
      <c r="B207" s="67"/>
      <c r="C207" s="56"/>
      <c r="D207" s="64"/>
      <c r="E207" s="56"/>
      <c r="F207" s="64"/>
      <c r="G207" s="55"/>
      <c r="H207" s="65"/>
      <c r="I207" s="66"/>
      <c r="J207" s="66"/>
      <c r="K207" s="66"/>
      <c r="L207" s="56"/>
      <c r="M207" s="56"/>
      <c r="N207" s="66"/>
      <c r="O207" s="64"/>
    </row>
    <row r="208" spans="1:15" s="16" customFormat="1" x14ac:dyDescent="0.15">
      <c r="A208" s="55"/>
      <c r="B208" s="67"/>
      <c r="C208" s="56"/>
      <c r="D208" s="64"/>
      <c r="E208" s="56"/>
      <c r="F208" s="64"/>
      <c r="G208" s="55"/>
      <c r="H208" s="65"/>
      <c r="I208" s="66"/>
      <c r="J208" s="66"/>
      <c r="K208" s="66"/>
      <c r="L208" s="56"/>
      <c r="M208" s="56"/>
      <c r="N208" s="66"/>
      <c r="O208" s="64"/>
    </row>
    <row r="209" spans="1:15" s="16" customFormat="1" x14ac:dyDescent="0.15">
      <c r="A209" s="55"/>
      <c r="B209" s="67"/>
      <c r="C209" s="56"/>
      <c r="D209" s="64"/>
      <c r="E209" s="56"/>
      <c r="F209" s="64"/>
      <c r="G209" s="55"/>
      <c r="H209" s="65"/>
      <c r="I209" s="66"/>
      <c r="J209" s="66"/>
      <c r="K209" s="66"/>
      <c r="L209" s="56"/>
      <c r="M209" s="56"/>
      <c r="N209" s="66"/>
      <c r="O209" s="64"/>
    </row>
    <row r="210" spans="1:15" s="16" customFormat="1" x14ac:dyDescent="0.15">
      <c r="A210" s="55"/>
      <c r="B210" s="67"/>
      <c r="C210" s="56"/>
      <c r="D210" s="64"/>
      <c r="E210" s="56"/>
      <c r="F210" s="64"/>
      <c r="G210" s="55"/>
      <c r="H210" s="65"/>
      <c r="I210" s="66"/>
      <c r="J210" s="66"/>
      <c r="K210" s="66"/>
      <c r="L210" s="56"/>
      <c r="M210" s="56"/>
      <c r="N210" s="66"/>
      <c r="O210" s="64"/>
    </row>
    <row r="211" spans="1:15" s="16" customFormat="1" x14ac:dyDescent="0.15">
      <c r="A211" s="55"/>
      <c r="B211" s="67"/>
      <c r="C211" s="56"/>
      <c r="D211" s="64"/>
      <c r="E211" s="56"/>
      <c r="F211" s="64"/>
      <c r="G211" s="55"/>
      <c r="H211" s="65"/>
      <c r="I211" s="66"/>
      <c r="J211" s="66"/>
      <c r="K211" s="66"/>
      <c r="L211" s="56"/>
      <c r="M211" s="56"/>
      <c r="N211" s="66"/>
      <c r="O211" s="64"/>
    </row>
    <row r="212" spans="1:15" s="16" customFormat="1" x14ac:dyDescent="0.15">
      <c r="A212" s="55"/>
      <c r="B212" s="67"/>
      <c r="C212" s="56"/>
      <c r="D212" s="64"/>
      <c r="E212" s="56"/>
      <c r="F212" s="64"/>
      <c r="G212" s="55"/>
      <c r="H212" s="65"/>
      <c r="I212" s="66"/>
      <c r="J212" s="66"/>
      <c r="K212" s="66"/>
      <c r="L212" s="56"/>
      <c r="M212" s="56"/>
      <c r="N212" s="66"/>
      <c r="O212" s="64"/>
    </row>
    <row r="213" spans="1:15" s="16" customFormat="1" x14ac:dyDescent="0.15">
      <c r="A213" s="55"/>
      <c r="B213" s="67"/>
      <c r="C213" s="56"/>
      <c r="D213" s="64"/>
      <c r="E213" s="56"/>
      <c r="F213" s="64"/>
      <c r="G213" s="55"/>
      <c r="H213" s="65"/>
      <c r="I213" s="66"/>
      <c r="J213" s="66"/>
      <c r="K213" s="66"/>
      <c r="L213" s="56"/>
      <c r="M213" s="56"/>
      <c r="N213" s="66"/>
      <c r="O213" s="64"/>
    </row>
    <row r="214" spans="1:15" s="16" customFormat="1" x14ac:dyDescent="0.15">
      <c r="A214" s="55"/>
      <c r="B214" s="67"/>
      <c r="C214" s="56"/>
      <c r="D214" s="64"/>
      <c r="E214" s="56"/>
      <c r="F214" s="64"/>
      <c r="G214" s="55"/>
      <c r="H214" s="65"/>
      <c r="I214" s="66"/>
      <c r="J214" s="66"/>
      <c r="K214" s="66"/>
      <c r="L214" s="56"/>
      <c r="M214" s="56"/>
      <c r="N214" s="66"/>
      <c r="O214" s="64"/>
    </row>
    <row r="215" spans="1:15" s="16" customFormat="1" x14ac:dyDescent="0.15">
      <c r="A215" s="55"/>
      <c r="B215" s="67"/>
      <c r="C215" s="56"/>
      <c r="D215" s="64"/>
      <c r="E215" s="56"/>
      <c r="F215" s="64"/>
      <c r="G215" s="55"/>
      <c r="H215" s="65"/>
      <c r="I215" s="66"/>
      <c r="J215" s="66"/>
      <c r="K215" s="66"/>
      <c r="L215" s="56"/>
      <c r="M215" s="56"/>
      <c r="N215" s="66"/>
      <c r="O215" s="64"/>
    </row>
    <row r="216" spans="1:15" s="16" customFormat="1" x14ac:dyDescent="0.15">
      <c r="A216" s="55"/>
      <c r="B216" s="67"/>
      <c r="C216" s="56"/>
      <c r="D216" s="64"/>
      <c r="E216" s="56"/>
      <c r="F216" s="64"/>
      <c r="G216" s="55"/>
      <c r="H216" s="65"/>
      <c r="I216" s="66"/>
      <c r="J216" s="66"/>
      <c r="K216" s="66"/>
      <c r="L216" s="56"/>
      <c r="M216" s="56"/>
      <c r="N216" s="66"/>
      <c r="O216" s="64"/>
    </row>
    <row r="217" spans="1:15" s="16" customFormat="1" x14ac:dyDescent="0.15">
      <c r="A217" s="55"/>
      <c r="B217" s="67"/>
      <c r="C217" s="56"/>
      <c r="D217" s="64"/>
      <c r="E217" s="56"/>
      <c r="F217" s="64"/>
      <c r="G217" s="55"/>
      <c r="H217" s="65"/>
      <c r="I217" s="66"/>
      <c r="J217" s="66"/>
      <c r="K217" s="66"/>
      <c r="L217" s="56"/>
      <c r="M217" s="56"/>
      <c r="N217" s="66"/>
      <c r="O217" s="64"/>
    </row>
    <row r="218" spans="1:15" s="16" customFormat="1" x14ac:dyDescent="0.15">
      <c r="A218" s="55"/>
      <c r="B218" s="67"/>
      <c r="C218" s="56"/>
      <c r="D218" s="64"/>
      <c r="E218" s="56"/>
      <c r="F218" s="64"/>
      <c r="G218" s="55"/>
      <c r="H218" s="65"/>
      <c r="I218" s="66"/>
      <c r="J218" s="66"/>
      <c r="K218" s="66"/>
      <c r="L218" s="56"/>
      <c r="M218" s="56"/>
      <c r="N218" s="66"/>
      <c r="O218" s="64"/>
    </row>
    <row r="219" spans="1:15" s="16" customFormat="1" x14ac:dyDescent="0.15">
      <c r="A219" s="55"/>
      <c r="B219" s="67"/>
      <c r="C219" s="56"/>
      <c r="D219" s="64"/>
      <c r="E219" s="56"/>
      <c r="F219" s="64"/>
      <c r="G219" s="55"/>
      <c r="H219" s="65"/>
      <c r="I219" s="66"/>
      <c r="J219" s="66"/>
      <c r="K219" s="66"/>
      <c r="L219" s="56"/>
      <c r="M219" s="56"/>
      <c r="N219" s="66"/>
      <c r="O219" s="64"/>
    </row>
    <row r="220" spans="1:15" s="16" customFormat="1" x14ac:dyDescent="0.15">
      <c r="A220" s="55"/>
      <c r="B220" s="67"/>
      <c r="C220" s="56"/>
      <c r="D220" s="64"/>
      <c r="E220" s="56"/>
      <c r="F220" s="64"/>
      <c r="G220" s="55"/>
      <c r="H220" s="65"/>
      <c r="I220" s="66"/>
      <c r="J220" s="66"/>
      <c r="K220" s="66"/>
      <c r="L220" s="56"/>
      <c r="M220" s="56"/>
      <c r="N220" s="66"/>
      <c r="O220" s="64"/>
    </row>
    <row r="221" spans="1:15" s="16" customFormat="1" x14ac:dyDescent="0.15">
      <c r="A221" s="55"/>
      <c r="B221" s="67"/>
      <c r="C221" s="56"/>
      <c r="D221" s="64"/>
      <c r="E221" s="56"/>
      <c r="F221" s="64"/>
      <c r="G221" s="55"/>
      <c r="H221" s="65"/>
      <c r="I221" s="66"/>
      <c r="J221" s="66"/>
      <c r="K221" s="66"/>
      <c r="L221" s="56"/>
      <c r="M221" s="56"/>
      <c r="N221" s="66"/>
      <c r="O221" s="64"/>
    </row>
    <row r="222" spans="1:15" s="16" customFormat="1" x14ac:dyDescent="0.15">
      <c r="A222" s="55"/>
      <c r="B222" s="67"/>
      <c r="C222" s="56"/>
      <c r="D222" s="64"/>
      <c r="E222" s="56"/>
      <c r="F222" s="64"/>
      <c r="G222" s="55"/>
      <c r="H222" s="65"/>
      <c r="I222" s="66"/>
      <c r="J222" s="66"/>
      <c r="K222" s="66"/>
      <c r="L222" s="56"/>
      <c r="M222" s="56"/>
      <c r="N222" s="66"/>
      <c r="O222" s="64"/>
    </row>
    <row r="223" spans="1:15" s="16" customFormat="1" x14ac:dyDescent="0.15">
      <c r="A223" s="55"/>
      <c r="B223" s="67"/>
      <c r="C223" s="56"/>
      <c r="D223" s="64"/>
      <c r="E223" s="56"/>
      <c r="F223" s="64"/>
      <c r="G223" s="55"/>
      <c r="H223" s="65"/>
      <c r="I223" s="66"/>
      <c r="J223" s="66"/>
      <c r="K223" s="66"/>
      <c r="L223" s="56"/>
      <c r="M223" s="56"/>
      <c r="N223" s="66"/>
      <c r="O223" s="64"/>
    </row>
    <row r="224" spans="1:15" s="16" customFormat="1" x14ac:dyDescent="0.15">
      <c r="A224" s="55"/>
      <c r="B224" s="67"/>
      <c r="C224" s="56"/>
      <c r="D224" s="64"/>
      <c r="E224" s="56"/>
      <c r="F224" s="64"/>
      <c r="G224" s="55"/>
      <c r="H224" s="65"/>
      <c r="I224" s="66"/>
      <c r="J224" s="66"/>
      <c r="K224" s="66"/>
      <c r="L224" s="56"/>
      <c r="M224" s="56"/>
      <c r="N224" s="66"/>
      <c r="O224" s="64"/>
    </row>
    <row r="225" spans="1:15" s="16" customFormat="1" x14ac:dyDescent="0.15">
      <c r="A225" s="55"/>
      <c r="B225" s="67"/>
      <c r="C225" s="56"/>
      <c r="D225" s="64"/>
      <c r="E225" s="56"/>
      <c r="F225" s="64"/>
      <c r="G225" s="55"/>
      <c r="H225" s="65"/>
      <c r="I225" s="66"/>
      <c r="J225" s="66"/>
      <c r="K225" s="66"/>
      <c r="L225" s="56"/>
      <c r="M225" s="56"/>
      <c r="N225" s="66"/>
      <c r="O225" s="64"/>
    </row>
    <row r="226" spans="1:15" s="16" customFormat="1" x14ac:dyDescent="0.15">
      <c r="A226" s="55"/>
      <c r="B226" s="67"/>
      <c r="C226" s="56"/>
      <c r="D226" s="64"/>
      <c r="E226" s="56"/>
      <c r="F226" s="64"/>
      <c r="G226" s="55"/>
      <c r="H226" s="65"/>
      <c r="I226" s="66"/>
      <c r="J226" s="66"/>
      <c r="K226" s="66"/>
      <c r="L226" s="56"/>
      <c r="M226" s="56"/>
      <c r="N226" s="66"/>
      <c r="O226" s="64"/>
    </row>
    <row r="227" spans="1:15" s="16" customFormat="1" x14ac:dyDescent="0.15">
      <c r="A227" s="55"/>
      <c r="B227" s="67"/>
      <c r="C227" s="56"/>
      <c r="D227" s="64"/>
      <c r="E227" s="56"/>
      <c r="F227" s="64"/>
      <c r="G227" s="55"/>
      <c r="H227" s="65"/>
      <c r="I227" s="66"/>
      <c r="J227" s="66"/>
      <c r="K227" s="66"/>
      <c r="L227" s="56"/>
      <c r="M227" s="56"/>
      <c r="N227" s="66"/>
      <c r="O227" s="64"/>
    </row>
    <row r="228" spans="1:15" s="16" customFormat="1" x14ac:dyDescent="0.15">
      <c r="A228" s="55"/>
      <c r="B228" s="67"/>
      <c r="C228" s="56"/>
      <c r="D228" s="64"/>
      <c r="E228" s="56"/>
      <c r="F228" s="64"/>
      <c r="G228" s="55"/>
      <c r="H228" s="65"/>
      <c r="I228" s="66"/>
      <c r="J228" s="66"/>
      <c r="K228" s="66"/>
      <c r="L228" s="56"/>
      <c r="M228" s="56"/>
      <c r="N228" s="66"/>
      <c r="O228" s="64"/>
    </row>
    <row r="229" spans="1:15" s="16" customFormat="1" x14ac:dyDescent="0.15">
      <c r="A229" s="55"/>
      <c r="B229" s="67"/>
      <c r="C229" s="56"/>
      <c r="D229" s="64"/>
      <c r="E229" s="56"/>
      <c r="F229" s="64"/>
      <c r="G229" s="55"/>
      <c r="H229" s="65"/>
      <c r="I229" s="66"/>
      <c r="J229" s="66"/>
      <c r="K229" s="66"/>
      <c r="L229" s="56"/>
      <c r="M229" s="56"/>
      <c r="N229" s="66"/>
      <c r="O229" s="64"/>
    </row>
    <row r="230" spans="1:15" s="16" customFormat="1" x14ac:dyDescent="0.15">
      <c r="A230" s="55"/>
      <c r="B230" s="67"/>
      <c r="C230" s="56"/>
      <c r="D230" s="64"/>
      <c r="E230" s="56"/>
      <c r="F230" s="64"/>
      <c r="G230" s="55"/>
      <c r="H230" s="65"/>
      <c r="I230" s="66"/>
      <c r="J230" s="66"/>
      <c r="K230" s="66"/>
      <c r="L230" s="56"/>
      <c r="M230" s="56"/>
      <c r="N230" s="66"/>
      <c r="O230" s="64"/>
    </row>
    <row r="231" spans="1:15" s="16" customFormat="1" x14ac:dyDescent="0.15">
      <c r="A231" s="55"/>
      <c r="B231" s="67"/>
      <c r="C231" s="56"/>
      <c r="D231" s="64"/>
      <c r="E231" s="56"/>
      <c r="F231" s="64"/>
      <c r="G231" s="55"/>
      <c r="H231" s="65"/>
      <c r="I231" s="66"/>
      <c r="J231" s="66"/>
      <c r="K231" s="66"/>
      <c r="L231" s="56"/>
      <c r="M231" s="56"/>
      <c r="N231" s="66"/>
      <c r="O231" s="64"/>
    </row>
    <row r="232" spans="1:15" s="16" customFormat="1" x14ac:dyDescent="0.15">
      <c r="A232" s="55"/>
      <c r="B232" s="67"/>
      <c r="C232" s="56"/>
      <c r="D232" s="64"/>
      <c r="E232" s="56"/>
      <c r="F232" s="64"/>
      <c r="G232" s="55"/>
      <c r="H232" s="65"/>
      <c r="I232" s="66"/>
      <c r="J232" s="66"/>
      <c r="K232" s="66"/>
      <c r="L232" s="56"/>
      <c r="M232" s="56"/>
      <c r="N232" s="66"/>
      <c r="O232" s="64"/>
    </row>
    <row r="233" spans="1:15" s="16" customFormat="1" x14ac:dyDescent="0.15">
      <c r="A233" s="55"/>
      <c r="B233" s="67"/>
      <c r="C233" s="56"/>
      <c r="D233" s="64"/>
      <c r="E233" s="56"/>
      <c r="F233" s="64"/>
      <c r="G233" s="55"/>
      <c r="H233" s="65"/>
      <c r="I233" s="66"/>
      <c r="J233" s="66"/>
      <c r="K233" s="66"/>
      <c r="L233" s="56"/>
      <c r="M233" s="56"/>
      <c r="N233" s="66"/>
      <c r="O233" s="64"/>
    </row>
    <row r="234" spans="1:15" s="16" customFormat="1" x14ac:dyDescent="0.15">
      <c r="A234" s="55"/>
      <c r="B234" s="67"/>
      <c r="C234" s="56"/>
      <c r="D234" s="64"/>
      <c r="E234" s="56"/>
      <c r="F234" s="64"/>
      <c r="G234" s="55"/>
      <c r="H234" s="65"/>
      <c r="I234" s="66"/>
      <c r="J234" s="66"/>
      <c r="K234" s="66"/>
      <c r="L234" s="56"/>
      <c r="M234" s="56"/>
      <c r="N234" s="66"/>
      <c r="O234" s="64"/>
    </row>
    <row r="235" spans="1:15" s="16" customFormat="1" x14ac:dyDescent="0.15">
      <c r="A235" s="55"/>
      <c r="B235" s="67"/>
      <c r="C235" s="56"/>
      <c r="D235" s="64"/>
      <c r="E235" s="56"/>
      <c r="F235" s="64"/>
      <c r="G235" s="55"/>
      <c r="H235" s="65"/>
      <c r="I235" s="66"/>
      <c r="J235" s="66"/>
      <c r="K235" s="66"/>
      <c r="L235" s="56"/>
      <c r="M235" s="56"/>
      <c r="N235" s="66"/>
      <c r="O235" s="64"/>
    </row>
    <row r="236" spans="1:15" s="16" customFormat="1" x14ac:dyDescent="0.15">
      <c r="A236" s="55"/>
      <c r="B236" s="67"/>
      <c r="C236" s="56"/>
      <c r="D236" s="64"/>
      <c r="E236" s="56"/>
      <c r="F236" s="64"/>
      <c r="G236" s="55"/>
      <c r="H236" s="65"/>
      <c r="I236" s="66"/>
      <c r="J236" s="66"/>
      <c r="K236" s="66"/>
      <c r="L236" s="56"/>
      <c r="M236" s="56"/>
      <c r="N236" s="66"/>
      <c r="O236" s="64"/>
    </row>
    <row r="237" spans="1:15" s="16" customFormat="1" x14ac:dyDescent="0.15">
      <c r="A237" s="55"/>
      <c r="B237" s="67"/>
      <c r="C237" s="56"/>
      <c r="D237" s="64"/>
      <c r="E237" s="56"/>
      <c r="F237" s="64"/>
      <c r="G237" s="55"/>
      <c r="H237" s="65"/>
      <c r="I237" s="66"/>
      <c r="J237" s="66"/>
      <c r="K237" s="66"/>
      <c r="L237" s="56"/>
      <c r="M237" s="56"/>
      <c r="N237" s="66"/>
      <c r="O237" s="64"/>
    </row>
    <row r="238" spans="1:15" s="16" customFormat="1" x14ac:dyDescent="0.15">
      <c r="A238" s="55"/>
      <c r="B238" s="67"/>
      <c r="C238" s="56"/>
      <c r="D238" s="64"/>
      <c r="E238" s="56"/>
      <c r="F238" s="64"/>
      <c r="G238" s="55"/>
      <c r="H238" s="65"/>
      <c r="I238" s="66"/>
      <c r="J238" s="66"/>
      <c r="K238" s="66"/>
      <c r="L238" s="56"/>
      <c r="M238" s="56"/>
      <c r="N238" s="66"/>
      <c r="O238" s="64"/>
    </row>
    <row r="239" spans="1:15" s="16" customFormat="1" x14ac:dyDescent="0.15">
      <c r="A239" s="55"/>
      <c r="B239" s="67"/>
      <c r="C239" s="56"/>
      <c r="D239" s="64"/>
      <c r="E239" s="56"/>
      <c r="F239" s="64"/>
      <c r="G239" s="55"/>
      <c r="H239" s="65"/>
      <c r="I239" s="66"/>
      <c r="J239" s="66"/>
      <c r="K239" s="66"/>
      <c r="L239" s="56"/>
      <c r="M239" s="56"/>
      <c r="N239" s="66"/>
      <c r="O239" s="64"/>
    </row>
    <row r="240" spans="1:15" s="16" customFormat="1" x14ac:dyDescent="0.15">
      <c r="A240" s="55"/>
      <c r="B240" s="67"/>
      <c r="C240" s="56"/>
      <c r="D240" s="64"/>
      <c r="E240" s="56"/>
      <c r="F240" s="64"/>
      <c r="G240" s="55"/>
      <c r="H240" s="65"/>
      <c r="I240" s="66"/>
      <c r="J240" s="66"/>
      <c r="K240" s="66"/>
      <c r="L240" s="56"/>
      <c r="M240" s="56"/>
      <c r="N240" s="66"/>
      <c r="O240" s="64"/>
    </row>
    <row r="241" spans="1:15" s="16" customFormat="1" x14ac:dyDescent="0.15">
      <c r="A241" s="55"/>
      <c r="B241" s="67"/>
      <c r="C241" s="56"/>
      <c r="D241" s="64"/>
      <c r="E241" s="56"/>
      <c r="F241" s="64"/>
      <c r="G241" s="55"/>
      <c r="H241" s="65"/>
      <c r="I241" s="66"/>
      <c r="J241" s="66"/>
      <c r="K241" s="66"/>
      <c r="L241" s="56"/>
      <c r="M241" s="56"/>
      <c r="N241" s="66"/>
      <c r="O241" s="64"/>
    </row>
    <row r="242" spans="1:15" s="16" customFormat="1" x14ac:dyDescent="0.15">
      <c r="A242" s="55"/>
      <c r="B242" s="67"/>
      <c r="C242" s="56"/>
      <c r="D242" s="64"/>
      <c r="E242" s="56"/>
      <c r="F242" s="64"/>
      <c r="G242" s="55"/>
      <c r="H242" s="65"/>
      <c r="I242" s="66"/>
      <c r="J242" s="66"/>
      <c r="K242" s="66"/>
      <c r="L242" s="56"/>
      <c r="M242" s="56"/>
      <c r="N242" s="66"/>
      <c r="O242" s="64"/>
    </row>
    <row r="243" spans="1:15" s="16" customFormat="1" x14ac:dyDescent="0.15">
      <c r="A243" s="55"/>
      <c r="B243" s="67"/>
      <c r="C243" s="56"/>
      <c r="D243" s="64"/>
      <c r="E243" s="56"/>
      <c r="F243" s="64"/>
      <c r="G243" s="55"/>
      <c r="H243" s="65"/>
      <c r="I243" s="66"/>
      <c r="J243" s="66"/>
      <c r="K243" s="66"/>
      <c r="L243" s="56"/>
      <c r="M243" s="56"/>
      <c r="N243" s="66"/>
      <c r="O243" s="64"/>
    </row>
    <row r="244" spans="1:15" s="16" customFormat="1" x14ac:dyDescent="0.15">
      <c r="A244" s="55"/>
      <c r="B244" s="67"/>
      <c r="C244" s="56"/>
      <c r="D244" s="64"/>
      <c r="E244" s="56"/>
      <c r="F244" s="64"/>
      <c r="G244" s="55"/>
      <c r="H244" s="65"/>
      <c r="I244" s="66"/>
      <c r="J244" s="66"/>
      <c r="K244" s="66"/>
      <c r="L244" s="56"/>
      <c r="M244" s="56"/>
      <c r="N244" s="66"/>
      <c r="O244" s="64"/>
    </row>
    <row r="245" spans="1:15" s="16" customFormat="1" x14ac:dyDescent="0.15">
      <c r="A245" s="55"/>
      <c r="B245" s="67"/>
      <c r="C245" s="56"/>
      <c r="D245" s="64"/>
      <c r="E245" s="56"/>
      <c r="F245" s="64"/>
      <c r="G245" s="55"/>
      <c r="H245" s="65"/>
      <c r="I245" s="66"/>
      <c r="J245" s="66"/>
      <c r="K245" s="66"/>
      <c r="L245" s="56"/>
      <c r="M245" s="56"/>
      <c r="N245" s="66"/>
      <c r="O245" s="64"/>
    </row>
    <row r="246" spans="1:15" s="16" customFormat="1" x14ac:dyDescent="0.15">
      <c r="A246" s="55"/>
      <c r="B246" s="67"/>
      <c r="C246" s="56"/>
      <c r="D246" s="64"/>
      <c r="E246" s="56"/>
      <c r="F246" s="64"/>
      <c r="G246" s="55"/>
      <c r="H246" s="65"/>
      <c r="I246" s="66"/>
      <c r="J246" s="66"/>
      <c r="K246" s="66"/>
      <c r="L246" s="56"/>
      <c r="M246" s="56"/>
      <c r="N246" s="66"/>
      <c r="O246" s="64"/>
    </row>
    <row r="247" spans="1:15" s="16" customFormat="1" x14ac:dyDescent="0.15">
      <c r="A247" s="55"/>
      <c r="B247" s="67"/>
      <c r="C247" s="56"/>
      <c r="D247" s="64"/>
      <c r="E247" s="56"/>
      <c r="F247" s="64"/>
      <c r="G247" s="55"/>
      <c r="H247" s="65"/>
      <c r="I247" s="66"/>
      <c r="J247" s="66"/>
      <c r="K247" s="66"/>
      <c r="L247" s="56"/>
      <c r="M247" s="56"/>
      <c r="N247" s="66"/>
      <c r="O247" s="64"/>
    </row>
    <row r="248" spans="1:15" s="16" customFormat="1" x14ac:dyDescent="0.15">
      <c r="A248" s="55"/>
      <c r="B248" s="67"/>
      <c r="C248" s="56"/>
      <c r="D248" s="64"/>
      <c r="E248" s="56"/>
      <c r="F248" s="64"/>
      <c r="G248" s="55"/>
      <c r="H248" s="65"/>
      <c r="I248" s="66"/>
      <c r="J248" s="66"/>
      <c r="K248" s="66"/>
      <c r="L248" s="56"/>
      <c r="M248" s="56"/>
      <c r="N248" s="66"/>
      <c r="O248" s="64"/>
    </row>
    <row r="249" spans="1:15" s="16" customFormat="1" x14ac:dyDescent="0.15">
      <c r="A249" s="55"/>
      <c r="B249" s="67"/>
      <c r="C249" s="56"/>
      <c r="D249" s="64"/>
      <c r="E249" s="56"/>
      <c r="F249" s="64"/>
      <c r="G249" s="55"/>
      <c r="H249" s="65"/>
      <c r="I249" s="66"/>
      <c r="J249" s="66"/>
      <c r="K249" s="66"/>
      <c r="L249" s="56"/>
      <c r="M249" s="56"/>
      <c r="N249" s="66"/>
      <c r="O249" s="64"/>
    </row>
    <row r="250" spans="1:15" s="16" customFormat="1" x14ac:dyDescent="0.15">
      <c r="A250" s="55"/>
      <c r="B250" s="67"/>
      <c r="C250" s="56"/>
      <c r="D250" s="64"/>
      <c r="E250" s="56"/>
      <c r="F250" s="64"/>
      <c r="G250" s="55"/>
      <c r="H250" s="65"/>
      <c r="I250" s="66"/>
      <c r="J250" s="66"/>
      <c r="K250" s="66"/>
      <c r="L250" s="56"/>
      <c r="M250" s="56"/>
      <c r="N250" s="66"/>
      <c r="O250" s="64"/>
    </row>
    <row r="251" spans="1:15" s="16" customFormat="1" x14ac:dyDescent="0.15">
      <c r="A251" s="55"/>
      <c r="B251" s="67"/>
      <c r="C251" s="56"/>
      <c r="D251" s="64"/>
      <c r="E251" s="56"/>
      <c r="F251" s="64"/>
      <c r="G251" s="55"/>
      <c r="H251" s="65"/>
      <c r="I251" s="66"/>
      <c r="J251" s="66"/>
      <c r="K251" s="66"/>
      <c r="L251" s="56"/>
      <c r="M251" s="56"/>
      <c r="N251" s="66"/>
      <c r="O251" s="64"/>
    </row>
    <row r="252" spans="1:15" s="16" customFormat="1" x14ac:dyDescent="0.15">
      <c r="A252" s="55"/>
      <c r="B252" s="67"/>
      <c r="C252" s="56"/>
      <c r="D252" s="64"/>
      <c r="E252" s="56"/>
      <c r="F252" s="64"/>
      <c r="G252" s="55"/>
      <c r="H252" s="65"/>
      <c r="I252" s="66"/>
      <c r="J252" s="66"/>
      <c r="K252" s="66"/>
      <c r="L252" s="56"/>
      <c r="M252" s="56"/>
      <c r="N252" s="66"/>
      <c r="O252" s="64"/>
    </row>
    <row r="253" spans="1:15" s="15" customFormat="1" x14ac:dyDescent="0.15">
      <c r="A253" s="55"/>
      <c r="B253" s="67"/>
      <c r="C253" s="69"/>
      <c r="D253" s="70"/>
      <c r="E253" s="69"/>
      <c r="F253" s="71"/>
      <c r="G253" s="72"/>
      <c r="H253" s="73"/>
      <c r="I253" s="74"/>
      <c r="J253" s="74"/>
      <c r="K253" s="74"/>
      <c r="L253" s="69"/>
      <c r="M253" s="69"/>
      <c r="N253" s="74"/>
      <c r="O253" s="70"/>
    </row>
    <row r="254" spans="1:15" s="15" customFormat="1" x14ac:dyDescent="0.15">
      <c r="A254" s="72"/>
      <c r="B254" s="75"/>
      <c r="C254" s="69"/>
      <c r="D254" s="70"/>
      <c r="E254" s="69"/>
      <c r="F254" s="71"/>
      <c r="G254" s="72"/>
      <c r="H254" s="73"/>
      <c r="I254" s="74"/>
      <c r="J254" s="74"/>
      <c r="K254" s="74"/>
      <c r="L254" s="69"/>
      <c r="M254" s="69"/>
      <c r="N254" s="74"/>
      <c r="O254" s="70"/>
    </row>
    <row r="255" spans="1:15" s="15" customFormat="1" x14ac:dyDescent="0.15">
      <c r="A255" s="72"/>
      <c r="B255" s="75"/>
      <c r="C255" s="69"/>
      <c r="D255" s="70"/>
      <c r="E255" s="69"/>
      <c r="F255" s="71"/>
      <c r="G255" s="72"/>
      <c r="H255" s="73"/>
      <c r="I255" s="74"/>
      <c r="J255" s="74"/>
      <c r="K255" s="74"/>
      <c r="L255" s="69"/>
      <c r="M255" s="69"/>
      <c r="N255" s="74"/>
      <c r="O255" s="70"/>
    </row>
    <row r="256" spans="1:15" s="15" customFormat="1" x14ac:dyDescent="0.15">
      <c r="A256" s="72"/>
      <c r="B256" s="75"/>
      <c r="C256" s="69"/>
      <c r="D256" s="70"/>
      <c r="E256" s="69"/>
      <c r="F256" s="71"/>
      <c r="G256" s="72"/>
      <c r="H256" s="73"/>
      <c r="I256" s="74"/>
      <c r="J256" s="74"/>
      <c r="K256" s="74"/>
      <c r="L256" s="69"/>
      <c r="M256" s="69"/>
      <c r="N256" s="74"/>
      <c r="O256" s="70"/>
    </row>
    <row r="257" spans="1:15" s="15" customFormat="1" x14ac:dyDescent="0.15">
      <c r="A257" s="72"/>
      <c r="B257" s="75"/>
      <c r="C257" s="69"/>
      <c r="D257" s="70"/>
      <c r="E257" s="69"/>
      <c r="F257" s="71"/>
      <c r="G257" s="72"/>
      <c r="H257" s="73"/>
      <c r="I257" s="74"/>
      <c r="J257" s="74"/>
      <c r="K257" s="74"/>
      <c r="L257" s="69"/>
      <c r="M257" s="69"/>
      <c r="N257" s="74"/>
      <c r="O257" s="70"/>
    </row>
    <row r="258" spans="1:15" s="15" customFormat="1" x14ac:dyDescent="0.15">
      <c r="A258" s="72"/>
      <c r="B258" s="75"/>
      <c r="C258" s="69"/>
      <c r="D258" s="70"/>
      <c r="E258" s="69"/>
      <c r="F258" s="71"/>
      <c r="G258" s="72"/>
      <c r="H258" s="73"/>
      <c r="I258" s="74"/>
      <c r="J258" s="74"/>
      <c r="K258" s="74"/>
      <c r="L258" s="69"/>
      <c r="M258" s="69"/>
      <c r="N258" s="74"/>
      <c r="O258" s="70"/>
    </row>
    <row r="259" spans="1:15" s="15" customFormat="1" x14ac:dyDescent="0.15">
      <c r="A259" s="72"/>
      <c r="B259" s="75"/>
      <c r="C259" s="69"/>
      <c r="D259" s="70"/>
      <c r="E259" s="69"/>
      <c r="F259" s="71"/>
      <c r="G259" s="72"/>
      <c r="H259" s="73"/>
      <c r="I259" s="74"/>
      <c r="J259" s="74"/>
      <c r="K259" s="74"/>
      <c r="L259" s="69"/>
      <c r="M259" s="69"/>
      <c r="N259" s="74"/>
      <c r="O259" s="70"/>
    </row>
    <row r="260" spans="1:15" s="15" customFormat="1" x14ac:dyDescent="0.15">
      <c r="A260" s="72"/>
      <c r="B260" s="75"/>
      <c r="C260" s="69"/>
      <c r="D260" s="70"/>
      <c r="E260" s="69"/>
      <c r="F260" s="71"/>
      <c r="G260" s="72"/>
      <c r="H260" s="73"/>
      <c r="I260" s="74"/>
      <c r="J260" s="74"/>
      <c r="K260" s="74"/>
      <c r="L260" s="69"/>
      <c r="M260" s="69"/>
      <c r="N260" s="74"/>
      <c r="O260" s="70"/>
    </row>
    <row r="261" spans="1:15" s="15" customFormat="1" x14ac:dyDescent="0.15">
      <c r="A261" s="72"/>
      <c r="B261" s="75"/>
      <c r="C261" s="69"/>
      <c r="D261" s="70"/>
      <c r="E261" s="69"/>
      <c r="F261" s="71"/>
      <c r="G261" s="72"/>
      <c r="H261" s="73"/>
      <c r="I261" s="74"/>
      <c r="J261" s="74"/>
      <c r="K261" s="74"/>
      <c r="L261" s="69"/>
      <c r="M261" s="69"/>
      <c r="N261" s="74"/>
      <c r="O261" s="70"/>
    </row>
    <row r="262" spans="1:15" s="15" customFormat="1" x14ac:dyDescent="0.15">
      <c r="A262" s="72"/>
      <c r="B262" s="75"/>
      <c r="C262" s="69"/>
      <c r="D262" s="70"/>
      <c r="E262" s="69"/>
      <c r="F262" s="71"/>
      <c r="G262" s="72"/>
      <c r="H262" s="73"/>
      <c r="I262" s="74"/>
      <c r="J262" s="74"/>
      <c r="K262" s="74"/>
      <c r="L262" s="69"/>
      <c r="M262" s="69"/>
      <c r="N262" s="74"/>
      <c r="O262" s="70"/>
    </row>
    <row r="263" spans="1:15" s="15" customFormat="1" x14ac:dyDescent="0.15">
      <c r="A263" s="72"/>
      <c r="B263" s="75"/>
      <c r="C263" s="69"/>
      <c r="D263" s="70"/>
      <c r="E263" s="69"/>
      <c r="F263" s="71"/>
      <c r="G263" s="72"/>
      <c r="H263" s="73"/>
      <c r="I263" s="74"/>
      <c r="J263" s="74"/>
      <c r="K263" s="74"/>
      <c r="L263" s="69"/>
      <c r="M263" s="69"/>
      <c r="N263" s="74"/>
      <c r="O263" s="70"/>
    </row>
    <row r="264" spans="1:15" s="15" customFormat="1" x14ac:dyDescent="0.15">
      <c r="A264" s="72"/>
      <c r="B264" s="75"/>
      <c r="C264" s="69"/>
      <c r="D264" s="70"/>
      <c r="E264" s="69"/>
      <c r="F264" s="71"/>
      <c r="G264" s="72"/>
      <c r="H264" s="73"/>
      <c r="I264" s="74"/>
      <c r="J264" s="74"/>
      <c r="K264" s="74"/>
      <c r="L264" s="69"/>
      <c r="M264" s="69"/>
      <c r="N264" s="74"/>
      <c r="O264" s="70"/>
    </row>
    <row r="265" spans="1:15" s="15" customFormat="1" x14ac:dyDescent="0.15">
      <c r="A265" s="72"/>
      <c r="B265" s="75"/>
      <c r="C265" s="69"/>
      <c r="D265" s="70"/>
      <c r="E265" s="69"/>
      <c r="F265" s="71"/>
      <c r="G265" s="72"/>
      <c r="H265" s="73"/>
      <c r="I265" s="74"/>
      <c r="J265" s="74"/>
      <c r="K265" s="74"/>
      <c r="L265" s="69"/>
      <c r="M265" s="69"/>
      <c r="N265" s="74"/>
      <c r="O265" s="70"/>
    </row>
    <row r="266" spans="1:15" s="15" customFormat="1" x14ac:dyDescent="0.15">
      <c r="A266" s="72"/>
      <c r="B266" s="75"/>
      <c r="C266" s="69"/>
      <c r="D266" s="70"/>
      <c r="E266" s="69"/>
      <c r="F266" s="71"/>
      <c r="G266" s="72"/>
      <c r="H266" s="73"/>
      <c r="I266" s="74"/>
      <c r="J266" s="74"/>
      <c r="K266" s="74"/>
      <c r="L266" s="69"/>
      <c r="M266" s="69"/>
      <c r="N266" s="74"/>
      <c r="O266" s="70"/>
    </row>
    <row r="267" spans="1:15" s="15" customFormat="1" x14ac:dyDescent="0.15">
      <c r="A267" s="72"/>
      <c r="B267" s="75"/>
      <c r="C267" s="69"/>
      <c r="D267" s="70"/>
      <c r="E267" s="69"/>
      <c r="F267" s="71"/>
      <c r="G267" s="72"/>
      <c r="H267" s="73"/>
      <c r="I267" s="74"/>
      <c r="J267" s="74"/>
      <c r="K267" s="74"/>
      <c r="L267" s="69"/>
      <c r="M267" s="69"/>
      <c r="N267" s="74"/>
      <c r="O267" s="70"/>
    </row>
    <row r="268" spans="1:15" s="15" customFormat="1" x14ac:dyDescent="0.15">
      <c r="A268" s="72"/>
      <c r="B268" s="75"/>
      <c r="C268" s="69"/>
      <c r="D268" s="70"/>
      <c r="E268" s="69"/>
      <c r="F268" s="71"/>
      <c r="G268" s="72"/>
      <c r="H268" s="73"/>
      <c r="I268" s="74"/>
      <c r="J268" s="74"/>
      <c r="K268" s="74"/>
      <c r="L268" s="69"/>
      <c r="M268" s="69"/>
      <c r="N268" s="74"/>
      <c r="O268" s="70"/>
    </row>
    <row r="269" spans="1:15" s="15" customFormat="1" x14ac:dyDescent="0.15">
      <c r="A269" s="72"/>
      <c r="B269" s="75"/>
      <c r="C269" s="69"/>
      <c r="D269" s="70"/>
      <c r="E269" s="69"/>
      <c r="F269" s="71"/>
      <c r="G269" s="72"/>
      <c r="H269" s="73"/>
      <c r="I269" s="74"/>
      <c r="J269" s="74"/>
      <c r="K269" s="74"/>
      <c r="L269" s="69"/>
      <c r="M269" s="69"/>
      <c r="N269" s="74"/>
      <c r="O269" s="70"/>
    </row>
    <row r="270" spans="1:15" s="15" customFormat="1" x14ac:dyDescent="0.15">
      <c r="A270" s="72"/>
      <c r="B270" s="75"/>
      <c r="C270" s="69"/>
      <c r="D270" s="70"/>
      <c r="E270" s="69"/>
      <c r="F270" s="71"/>
      <c r="G270" s="72"/>
      <c r="H270" s="73"/>
      <c r="I270" s="74"/>
      <c r="J270" s="74"/>
      <c r="K270" s="74"/>
      <c r="L270" s="69"/>
      <c r="M270" s="69"/>
      <c r="N270" s="74"/>
      <c r="O270" s="70"/>
    </row>
    <row r="271" spans="1:15" s="15" customFormat="1" x14ac:dyDescent="0.15">
      <c r="A271" s="72"/>
      <c r="B271" s="75"/>
      <c r="C271" s="69"/>
      <c r="D271" s="70"/>
      <c r="E271" s="69"/>
      <c r="F271" s="71"/>
      <c r="G271" s="72"/>
      <c r="H271" s="73"/>
      <c r="I271" s="74"/>
      <c r="J271" s="74"/>
      <c r="K271" s="74"/>
      <c r="L271" s="69"/>
      <c r="M271" s="69"/>
      <c r="N271" s="74"/>
      <c r="O271" s="70"/>
    </row>
    <row r="272" spans="1:15" s="15" customFormat="1" x14ac:dyDescent="0.15">
      <c r="A272" s="72"/>
      <c r="B272" s="75"/>
      <c r="C272" s="69"/>
      <c r="D272" s="70"/>
      <c r="E272" s="69"/>
      <c r="F272" s="71"/>
      <c r="G272" s="72"/>
      <c r="H272" s="73"/>
      <c r="I272" s="74"/>
      <c r="J272" s="74"/>
      <c r="K272" s="74"/>
      <c r="L272" s="69"/>
      <c r="M272" s="69"/>
      <c r="N272" s="74"/>
      <c r="O272" s="70"/>
    </row>
    <row r="273" spans="1:15" s="15" customFormat="1" x14ac:dyDescent="0.15">
      <c r="A273" s="72"/>
      <c r="B273" s="75"/>
      <c r="C273" s="69"/>
      <c r="D273" s="70"/>
      <c r="E273" s="69"/>
      <c r="F273" s="71"/>
      <c r="G273" s="72"/>
      <c r="H273" s="73"/>
      <c r="I273" s="74"/>
      <c r="J273" s="74"/>
      <c r="K273" s="74"/>
      <c r="L273" s="69"/>
      <c r="M273" s="69"/>
      <c r="N273" s="74"/>
      <c r="O273" s="70"/>
    </row>
    <row r="274" spans="1:15" s="15" customFormat="1" x14ac:dyDescent="0.15">
      <c r="A274" s="72"/>
      <c r="B274" s="75"/>
      <c r="C274" s="69"/>
      <c r="D274" s="70"/>
      <c r="E274" s="69"/>
      <c r="F274" s="71"/>
      <c r="G274" s="72"/>
      <c r="H274" s="73"/>
      <c r="I274" s="74"/>
      <c r="J274" s="74"/>
      <c r="K274" s="74"/>
      <c r="L274" s="69"/>
      <c r="M274" s="69"/>
      <c r="N274" s="74"/>
      <c r="O274" s="70"/>
    </row>
    <row r="275" spans="1:15" s="15" customFormat="1" x14ac:dyDescent="0.15">
      <c r="A275" s="72"/>
      <c r="B275" s="75"/>
      <c r="C275" s="69"/>
      <c r="D275" s="70"/>
      <c r="E275" s="69"/>
      <c r="F275" s="71"/>
      <c r="G275" s="72"/>
      <c r="H275" s="73"/>
      <c r="I275" s="74"/>
      <c r="J275" s="74"/>
      <c r="K275" s="74"/>
      <c r="L275" s="69"/>
      <c r="M275" s="69"/>
      <c r="N275" s="74"/>
      <c r="O275" s="70"/>
    </row>
    <row r="276" spans="1:15" s="15" customFormat="1" x14ac:dyDescent="0.15">
      <c r="A276" s="72"/>
      <c r="B276" s="75"/>
      <c r="C276" s="69"/>
      <c r="D276" s="70"/>
      <c r="E276" s="69"/>
      <c r="F276" s="71"/>
      <c r="G276" s="72"/>
      <c r="H276" s="73"/>
      <c r="I276" s="74"/>
      <c r="J276" s="74"/>
      <c r="K276" s="74"/>
      <c r="L276" s="69"/>
      <c r="M276" s="69"/>
      <c r="N276" s="74"/>
      <c r="O276" s="70"/>
    </row>
    <row r="277" spans="1:15" s="15" customFormat="1" x14ac:dyDescent="0.15">
      <c r="A277" s="72"/>
      <c r="B277" s="75"/>
      <c r="C277" s="69"/>
      <c r="D277" s="70"/>
      <c r="E277" s="69"/>
      <c r="F277" s="71"/>
      <c r="G277" s="72"/>
      <c r="H277" s="73"/>
      <c r="I277" s="74"/>
      <c r="J277" s="74"/>
      <c r="K277" s="74"/>
      <c r="L277" s="69"/>
      <c r="M277" s="69"/>
      <c r="N277" s="74"/>
      <c r="O277" s="70"/>
    </row>
    <row r="278" spans="1:15" s="15" customFormat="1" x14ac:dyDescent="0.15">
      <c r="A278" s="72"/>
      <c r="B278" s="75"/>
      <c r="C278" s="69"/>
      <c r="D278" s="70"/>
      <c r="E278" s="69"/>
      <c r="F278" s="71"/>
      <c r="G278" s="72"/>
      <c r="H278" s="73"/>
      <c r="I278" s="74"/>
      <c r="J278" s="74"/>
      <c r="K278" s="74"/>
      <c r="L278" s="69"/>
      <c r="M278" s="69"/>
      <c r="N278" s="74"/>
      <c r="O278" s="70"/>
    </row>
    <row r="279" spans="1:15" s="15" customFormat="1" x14ac:dyDescent="0.15">
      <c r="A279" s="72"/>
      <c r="B279" s="75"/>
      <c r="C279" s="69"/>
      <c r="D279" s="70"/>
      <c r="E279" s="69"/>
      <c r="F279" s="71"/>
      <c r="G279" s="72"/>
      <c r="H279" s="73"/>
      <c r="I279" s="74"/>
      <c r="J279" s="74"/>
      <c r="K279" s="74"/>
      <c r="L279" s="69"/>
      <c r="M279" s="69"/>
      <c r="N279" s="74"/>
      <c r="O279" s="70"/>
    </row>
    <row r="280" spans="1:15" s="15" customFormat="1" x14ac:dyDescent="0.15">
      <c r="A280" s="72"/>
      <c r="B280" s="75"/>
      <c r="C280" s="69"/>
      <c r="D280" s="70"/>
      <c r="E280" s="69"/>
      <c r="F280" s="71"/>
      <c r="G280" s="72"/>
      <c r="H280" s="73"/>
      <c r="I280" s="74"/>
      <c r="J280" s="74"/>
      <c r="K280" s="74"/>
      <c r="L280" s="69"/>
      <c r="M280" s="69"/>
      <c r="N280" s="74"/>
      <c r="O280" s="70"/>
    </row>
    <row r="281" spans="1:15" s="15" customFormat="1" x14ac:dyDescent="0.15">
      <c r="A281" s="72"/>
      <c r="B281" s="75"/>
      <c r="C281" s="69"/>
      <c r="D281" s="70"/>
      <c r="E281" s="69"/>
      <c r="F281" s="71"/>
      <c r="G281" s="72"/>
      <c r="H281" s="73"/>
      <c r="I281" s="74"/>
      <c r="J281" s="74"/>
      <c r="K281" s="74"/>
      <c r="L281" s="69"/>
      <c r="M281" s="69"/>
      <c r="N281" s="74"/>
      <c r="O281" s="70"/>
    </row>
    <row r="282" spans="1:15" s="15" customFormat="1" x14ac:dyDescent="0.15">
      <c r="A282" s="72"/>
      <c r="B282" s="75"/>
      <c r="C282" s="69"/>
      <c r="D282" s="70"/>
      <c r="E282" s="69"/>
      <c r="F282" s="71"/>
      <c r="G282" s="72"/>
      <c r="H282" s="73"/>
      <c r="I282" s="74"/>
      <c r="J282" s="74"/>
      <c r="K282" s="74"/>
      <c r="L282" s="69"/>
      <c r="M282" s="69"/>
      <c r="N282" s="74"/>
      <c r="O282" s="70"/>
    </row>
    <row r="283" spans="1:15" s="15" customFormat="1" x14ac:dyDescent="0.15">
      <c r="A283" s="72"/>
      <c r="B283" s="75"/>
      <c r="C283" s="69"/>
      <c r="D283" s="70"/>
      <c r="E283" s="69"/>
      <c r="F283" s="71"/>
      <c r="G283" s="72"/>
      <c r="H283" s="73"/>
      <c r="I283" s="74"/>
      <c r="J283" s="74"/>
      <c r="K283" s="74"/>
      <c r="L283" s="69"/>
      <c r="M283" s="69"/>
      <c r="N283" s="74"/>
      <c r="O283" s="70"/>
    </row>
    <row r="284" spans="1:15" s="15" customFormat="1" x14ac:dyDescent="0.15">
      <c r="A284" s="72"/>
      <c r="B284" s="75"/>
      <c r="C284" s="69"/>
      <c r="D284" s="70"/>
      <c r="E284" s="69"/>
      <c r="F284" s="71"/>
      <c r="G284" s="72"/>
      <c r="H284" s="73"/>
      <c r="I284" s="74"/>
      <c r="J284" s="74"/>
      <c r="K284" s="74"/>
      <c r="L284" s="69"/>
      <c r="M284" s="69"/>
      <c r="N284" s="74"/>
      <c r="O284" s="70"/>
    </row>
    <row r="285" spans="1:15" s="15" customFormat="1" x14ac:dyDescent="0.15">
      <c r="A285" s="72"/>
      <c r="B285" s="75"/>
      <c r="C285" s="69"/>
      <c r="D285" s="70"/>
      <c r="E285" s="69"/>
      <c r="F285" s="71"/>
      <c r="G285" s="72"/>
      <c r="H285" s="73"/>
      <c r="I285" s="74"/>
      <c r="J285" s="74"/>
      <c r="K285" s="74"/>
      <c r="L285" s="69"/>
      <c r="M285" s="69"/>
      <c r="N285" s="74"/>
      <c r="O285" s="70"/>
    </row>
    <row r="286" spans="1:15" s="15" customFormat="1" x14ac:dyDescent="0.15">
      <c r="A286" s="72"/>
      <c r="B286" s="75"/>
      <c r="C286" s="69"/>
      <c r="D286" s="70"/>
      <c r="E286" s="69"/>
      <c r="F286" s="71"/>
      <c r="G286" s="72"/>
      <c r="H286" s="73"/>
      <c r="I286" s="74"/>
      <c r="J286" s="74"/>
      <c r="K286" s="74"/>
      <c r="L286" s="69"/>
      <c r="M286" s="69"/>
      <c r="N286" s="74"/>
      <c r="O286" s="70"/>
    </row>
    <row r="287" spans="1:15" s="15" customFormat="1" x14ac:dyDescent="0.15">
      <c r="A287" s="72"/>
      <c r="B287" s="75"/>
      <c r="C287" s="69"/>
      <c r="D287" s="70"/>
      <c r="E287" s="69"/>
      <c r="F287" s="71"/>
      <c r="G287" s="72"/>
      <c r="H287" s="73"/>
      <c r="I287" s="74"/>
      <c r="J287" s="74"/>
      <c r="K287" s="74"/>
      <c r="L287" s="69"/>
      <c r="M287" s="69"/>
      <c r="N287" s="74"/>
      <c r="O287" s="70"/>
    </row>
    <row r="288" spans="1:15" s="15" customFormat="1" x14ac:dyDescent="0.15">
      <c r="A288" s="72"/>
      <c r="B288" s="75"/>
      <c r="C288" s="69"/>
      <c r="D288" s="70"/>
      <c r="E288" s="69"/>
      <c r="F288" s="71"/>
      <c r="G288" s="72"/>
      <c r="H288" s="73"/>
      <c r="I288" s="74"/>
      <c r="J288" s="74"/>
      <c r="K288" s="74"/>
      <c r="L288" s="69"/>
      <c r="M288" s="69"/>
      <c r="N288" s="74"/>
      <c r="O288" s="70"/>
    </row>
    <row r="289" spans="1:15" s="15" customFormat="1" x14ac:dyDescent="0.15">
      <c r="A289" s="72"/>
      <c r="B289" s="75"/>
      <c r="C289" s="69"/>
      <c r="D289" s="70"/>
      <c r="E289" s="69"/>
      <c r="F289" s="71"/>
      <c r="G289" s="72"/>
      <c r="H289" s="73"/>
      <c r="I289" s="74"/>
      <c r="J289" s="74"/>
      <c r="K289" s="74"/>
      <c r="L289" s="69"/>
      <c r="M289" s="69"/>
      <c r="N289" s="74"/>
      <c r="O289" s="70"/>
    </row>
    <row r="290" spans="1:15" s="15" customFormat="1" x14ac:dyDescent="0.15">
      <c r="A290" s="72"/>
      <c r="B290" s="75"/>
      <c r="C290" s="69"/>
      <c r="D290" s="70"/>
      <c r="E290" s="69"/>
      <c r="F290" s="71"/>
      <c r="G290" s="72"/>
      <c r="H290" s="73"/>
      <c r="I290" s="74"/>
      <c r="J290" s="74"/>
      <c r="K290" s="74"/>
      <c r="L290" s="69"/>
      <c r="M290" s="69"/>
      <c r="N290" s="74"/>
      <c r="O290" s="70"/>
    </row>
    <row r="291" spans="1:15" s="15" customFormat="1" x14ac:dyDescent="0.15">
      <c r="A291" s="72"/>
      <c r="B291" s="75"/>
      <c r="C291" s="69"/>
      <c r="D291" s="70"/>
      <c r="E291" s="69"/>
      <c r="F291" s="71"/>
      <c r="G291" s="72"/>
      <c r="H291" s="73"/>
      <c r="I291" s="74"/>
      <c r="J291" s="74"/>
      <c r="K291" s="74"/>
      <c r="L291" s="69"/>
      <c r="M291" s="69"/>
      <c r="N291" s="74"/>
      <c r="O291" s="70"/>
    </row>
    <row r="292" spans="1:15" s="15" customFormat="1" x14ac:dyDescent="0.15">
      <c r="A292" s="72"/>
      <c r="B292" s="75"/>
      <c r="C292" s="69"/>
      <c r="D292" s="70"/>
      <c r="E292" s="69"/>
      <c r="F292" s="71"/>
      <c r="G292" s="72"/>
      <c r="H292" s="73"/>
      <c r="I292" s="74"/>
      <c r="J292" s="74"/>
      <c r="K292" s="74"/>
      <c r="L292" s="69"/>
      <c r="M292" s="69"/>
      <c r="N292" s="74"/>
      <c r="O292" s="70"/>
    </row>
    <row r="293" spans="1:15" s="15" customFormat="1" x14ac:dyDescent="0.15">
      <c r="A293" s="72"/>
      <c r="B293" s="75"/>
      <c r="C293" s="69"/>
      <c r="D293" s="70"/>
      <c r="E293" s="69"/>
      <c r="F293" s="71"/>
      <c r="G293" s="72"/>
      <c r="H293" s="73"/>
      <c r="I293" s="74"/>
      <c r="J293" s="74"/>
      <c r="K293" s="74"/>
      <c r="L293" s="69"/>
      <c r="M293" s="69"/>
      <c r="N293" s="74"/>
      <c r="O293" s="70"/>
    </row>
    <row r="294" spans="1:15" s="15" customFormat="1" x14ac:dyDescent="0.15">
      <c r="A294" s="72"/>
      <c r="B294" s="75"/>
      <c r="C294" s="69"/>
      <c r="D294" s="70"/>
      <c r="E294" s="69"/>
      <c r="F294" s="71"/>
      <c r="G294" s="72"/>
      <c r="H294" s="73"/>
      <c r="I294" s="74"/>
      <c r="J294" s="74"/>
      <c r="K294" s="74"/>
      <c r="L294" s="69"/>
      <c r="M294" s="69"/>
      <c r="N294" s="74"/>
      <c r="O294" s="70"/>
    </row>
    <row r="295" spans="1:15" s="15" customFormat="1" x14ac:dyDescent="0.15">
      <c r="A295" s="72"/>
      <c r="B295" s="75"/>
      <c r="C295" s="69"/>
      <c r="D295" s="70"/>
      <c r="E295" s="69"/>
      <c r="F295" s="71"/>
      <c r="G295" s="72"/>
      <c r="H295" s="73"/>
      <c r="I295" s="74"/>
      <c r="J295" s="74"/>
      <c r="K295" s="74"/>
      <c r="L295" s="69"/>
      <c r="M295" s="69"/>
      <c r="N295" s="74"/>
      <c r="O295" s="70"/>
    </row>
    <row r="296" spans="1:15" s="15" customFormat="1" x14ac:dyDescent="0.15">
      <c r="A296" s="72"/>
      <c r="B296" s="75"/>
      <c r="C296" s="69"/>
      <c r="D296" s="70"/>
      <c r="E296" s="69"/>
      <c r="F296" s="71"/>
      <c r="G296" s="72"/>
      <c r="H296" s="73"/>
      <c r="I296" s="74"/>
      <c r="J296" s="74"/>
      <c r="K296" s="74"/>
      <c r="L296" s="69"/>
      <c r="M296" s="69"/>
      <c r="N296" s="74"/>
      <c r="O296" s="70"/>
    </row>
    <row r="297" spans="1:15" s="15" customFormat="1" x14ac:dyDescent="0.15">
      <c r="A297" s="72"/>
      <c r="B297" s="75"/>
      <c r="C297" s="69"/>
      <c r="D297" s="70"/>
      <c r="E297" s="69"/>
      <c r="F297" s="71"/>
      <c r="G297" s="72"/>
      <c r="H297" s="73"/>
      <c r="I297" s="74"/>
      <c r="J297" s="74"/>
      <c r="K297" s="74"/>
      <c r="L297" s="69"/>
      <c r="M297" s="69"/>
      <c r="N297" s="74"/>
      <c r="O297" s="70"/>
    </row>
    <row r="298" spans="1:15" s="15" customFormat="1" x14ac:dyDescent="0.15">
      <c r="A298" s="72"/>
      <c r="B298" s="75"/>
      <c r="C298" s="69"/>
      <c r="D298" s="70"/>
      <c r="E298" s="69"/>
      <c r="F298" s="71"/>
      <c r="G298" s="72"/>
      <c r="H298" s="73"/>
      <c r="I298" s="74"/>
      <c r="J298" s="74"/>
      <c r="K298" s="74"/>
      <c r="L298" s="69"/>
      <c r="M298" s="69"/>
      <c r="N298" s="74"/>
      <c r="O298" s="70"/>
    </row>
    <row r="299" spans="1:15" s="15" customFormat="1" x14ac:dyDescent="0.15">
      <c r="A299" s="72"/>
      <c r="B299" s="75"/>
      <c r="C299" s="69"/>
      <c r="D299" s="70"/>
      <c r="E299" s="69"/>
      <c r="F299" s="71"/>
      <c r="G299" s="72"/>
      <c r="H299" s="73"/>
      <c r="I299" s="74"/>
      <c r="J299" s="74"/>
      <c r="K299" s="74"/>
      <c r="L299" s="69"/>
      <c r="M299" s="69"/>
      <c r="N299" s="74"/>
      <c r="O299" s="70"/>
    </row>
    <row r="300" spans="1:15" s="15" customFormat="1" x14ac:dyDescent="0.15">
      <c r="A300" s="72"/>
      <c r="B300" s="75"/>
      <c r="C300" s="69"/>
      <c r="D300" s="70"/>
      <c r="E300" s="69"/>
      <c r="F300" s="71"/>
      <c r="G300" s="72"/>
      <c r="H300" s="73"/>
      <c r="I300" s="74"/>
      <c r="J300" s="74"/>
      <c r="K300" s="74"/>
      <c r="L300" s="69"/>
      <c r="M300" s="69"/>
      <c r="N300" s="74"/>
      <c r="O300" s="70"/>
    </row>
    <row r="301" spans="1:15" s="15" customFormat="1" x14ac:dyDescent="0.15">
      <c r="A301" s="72"/>
      <c r="B301" s="75"/>
      <c r="C301" s="69"/>
      <c r="D301" s="70"/>
      <c r="E301" s="69"/>
      <c r="F301" s="71"/>
      <c r="G301" s="72"/>
      <c r="H301" s="73"/>
      <c r="I301" s="74"/>
      <c r="J301" s="74"/>
      <c r="K301" s="74"/>
      <c r="L301" s="69"/>
      <c r="M301" s="69"/>
      <c r="N301" s="74"/>
      <c r="O301" s="70"/>
    </row>
    <row r="302" spans="1:15" s="15" customFormat="1" x14ac:dyDescent="0.15">
      <c r="A302" s="72"/>
      <c r="B302" s="75"/>
      <c r="C302" s="69"/>
      <c r="D302" s="70"/>
      <c r="E302" s="69"/>
      <c r="F302" s="71"/>
      <c r="G302" s="72"/>
      <c r="H302" s="73"/>
      <c r="I302" s="74"/>
      <c r="J302" s="74"/>
      <c r="K302" s="74"/>
      <c r="L302" s="69"/>
      <c r="M302" s="69"/>
      <c r="N302" s="74"/>
      <c r="O302" s="70"/>
    </row>
    <row r="303" spans="1:15" s="15" customFormat="1" x14ac:dyDescent="0.15">
      <c r="A303" s="72"/>
      <c r="B303" s="75"/>
      <c r="C303" s="69"/>
      <c r="D303" s="70"/>
      <c r="E303" s="69"/>
      <c r="F303" s="71"/>
      <c r="G303" s="72"/>
      <c r="H303" s="73"/>
      <c r="I303" s="74"/>
      <c r="J303" s="74"/>
      <c r="K303" s="74"/>
      <c r="L303" s="69"/>
      <c r="M303" s="69"/>
      <c r="N303" s="74"/>
      <c r="O303" s="70"/>
    </row>
    <row r="304" spans="1:15" s="15" customFormat="1" x14ac:dyDescent="0.15">
      <c r="A304" s="72"/>
      <c r="B304" s="75"/>
      <c r="C304" s="69"/>
      <c r="D304" s="70"/>
      <c r="E304" s="69"/>
      <c r="F304" s="71"/>
      <c r="G304" s="72"/>
      <c r="H304" s="73"/>
      <c r="I304" s="74"/>
      <c r="J304" s="74"/>
      <c r="K304" s="74"/>
      <c r="L304" s="69"/>
      <c r="M304" s="69"/>
      <c r="N304" s="74"/>
      <c r="O304" s="70"/>
    </row>
    <row r="305" spans="1:15" s="15" customFormat="1" x14ac:dyDescent="0.15">
      <c r="A305" s="72"/>
      <c r="B305" s="75"/>
      <c r="C305" s="69"/>
      <c r="D305" s="70"/>
      <c r="E305" s="69"/>
      <c r="F305" s="71"/>
      <c r="G305" s="72"/>
      <c r="H305" s="73"/>
      <c r="I305" s="74"/>
      <c r="J305" s="74"/>
      <c r="K305" s="74"/>
      <c r="L305" s="69"/>
      <c r="M305" s="69"/>
      <c r="N305" s="74"/>
      <c r="O305" s="70"/>
    </row>
    <row r="306" spans="1:15" s="15" customFormat="1" x14ac:dyDescent="0.15">
      <c r="A306" s="72"/>
      <c r="B306" s="75"/>
      <c r="C306" s="69"/>
      <c r="D306" s="70"/>
      <c r="E306" s="69"/>
      <c r="F306" s="71"/>
      <c r="G306" s="72"/>
      <c r="H306" s="73"/>
      <c r="I306" s="74"/>
      <c r="J306" s="74"/>
      <c r="K306" s="74"/>
      <c r="L306" s="69"/>
      <c r="M306" s="69"/>
      <c r="N306" s="74"/>
      <c r="O306" s="70"/>
    </row>
    <row r="307" spans="1:15" s="15" customFormat="1" x14ac:dyDescent="0.15">
      <c r="A307" s="72"/>
      <c r="B307" s="75"/>
      <c r="C307" s="69"/>
      <c r="D307" s="70"/>
      <c r="E307" s="69"/>
      <c r="F307" s="71"/>
      <c r="G307" s="72"/>
      <c r="H307" s="73"/>
      <c r="I307" s="74"/>
      <c r="J307" s="74"/>
      <c r="K307" s="74"/>
      <c r="L307" s="69"/>
      <c r="M307" s="69"/>
      <c r="N307" s="74"/>
      <c r="O307" s="70"/>
    </row>
    <row r="308" spans="1:15" s="15" customFormat="1" x14ac:dyDescent="0.15">
      <c r="A308" s="72"/>
      <c r="B308" s="75"/>
      <c r="C308" s="69"/>
      <c r="D308" s="70"/>
      <c r="E308" s="69"/>
      <c r="F308" s="71"/>
      <c r="G308" s="72"/>
      <c r="H308" s="73"/>
      <c r="I308" s="74"/>
      <c r="J308" s="74"/>
      <c r="K308" s="74"/>
      <c r="L308" s="69"/>
      <c r="M308" s="69"/>
      <c r="N308" s="74"/>
      <c r="O308" s="70"/>
    </row>
    <row r="309" spans="1:15" s="15" customFormat="1" x14ac:dyDescent="0.15">
      <c r="A309" s="72"/>
      <c r="B309" s="75"/>
      <c r="C309" s="69"/>
      <c r="D309" s="70"/>
      <c r="E309" s="69"/>
      <c r="F309" s="71"/>
      <c r="G309" s="72"/>
      <c r="H309" s="73"/>
      <c r="I309" s="74"/>
      <c r="J309" s="74"/>
      <c r="K309" s="74"/>
      <c r="L309" s="69"/>
      <c r="M309" s="69"/>
      <c r="N309" s="74"/>
      <c r="O309" s="70"/>
    </row>
    <row r="310" spans="1:15" s="15" customFormat="1" x14ac:dyDescent="0.15">
      <c r="A310" s="72"/>
      <c r="B310" s="75"/>
      <c r="C310" s="69"/>
      <c r="D310" s="70"/>
      <c r="E310" s="69"/>
      <c r="F310" s="71"/>
      <c r="G310" s="72"/>
      <c r="H310" s="73"/>
      <c r="I310" s="74"/>
      <c r="J310" s="74"/>
      <c r="K310" s="74"/>
      <c r="L310" s="69"/>
      <c r="M310" s="69"/>
      <c r="N310" s="74"/>
      <c r="O310" s="70"/>
    </row>
    <row r="311" spans="1:15" s="15" customFormat="1" x14ac:dyDescent="0.15">
      <c r="A311" s="72"/>
      <c r="B311" s="75"/>
      <c r="C311" s="69"/>
      <c r="D311" s="70"/>
      <c r="E311" s="69"/>
      <c r="F311" s="71"/>
      <c r="G311" s="72"/>
      <c r="H311" s="73"/>
      <c r="I311" s="74"/>
      <c r="J311" s="74"/>
      <c r="K311" s="74"/>
      <c r="L311" s="69"/>
      <c r="M311" s="69"/>
      <c r="N311" s="74"/>
      <c r="O311" s="70"/>
    </row>
    <row r="312" spans="1:15" s="15" customFormat="1" x14ac:dyDescent="0.15">
      <c r="A312" s="72"/>
      <c r="B312" s="75"/>
      <c r="C312" s="69"/>
      <c r="D312" s="70"/>
      <c r="E312" s="69"/>
      <c r="F312" s="71"/>
      <c r="G312" s="72"/>
      <c r="H312" s="73"/>
      <c r="I312" s="74"/>
      <c r="J312" s="74"/>
      <c r="K312" s="74"/>
      <c r="L312" s="69"/>
      <c r="M312" s="69"/>
      <c r="N312" s="74"/>
      <c r="O312" s="70"/>
    </row>
    <row r="313" spans="1:15" s="15" customFormat="1" x14ac:dyDescent="0.15">
      <c r="A313" s="72"/>
      <c r="B313" s="75"/>
      <c r="C313" s="69"/>
      <c r="D313" s="70"/>
      <c r="E313" s="69"/>
      <c r="F313" s="71"/>
      <c r="G313" s="72"/>
      <c r="H313" s="73"/>
      <c r="I313" s="74"/>
      <c r="J313" s="74"/>
      <c r="K313" s="74"/>
      <c r="L313" s="69"/>
      <c r="M313" s="69"/>
      <c r="N313" s="74"/>
      <c r="O313" s="70"/>
    </row>
    <row r="314" spans="1:15" s="15" customFormat="1" x14ac:dyDescent="0.15">
      <c r="A314" s="72"/>
      <c r="B314" s="75"/>
      <c r="C314" s="69"/>
      <c r="D314" s="70"/>
      <c r="E314" s="69"/>
      <c r="F314" s="71"/>
      <c r="G314" s="72"/>
      <c r="H314" s="73"/>
      <c r="I314" s="74"/>
      <c r="J314" s="74"/>
      <c r="K314" s="74"/>
      <c r="L314" s="69"/>
      <c r="M314" s="69"/>
      <c r="N314" s="74"/>
      <c r="O314" s="70"/>
    </row>
    <row r="315" spans="1:15" s="15" customFormat="1" x14ac:dyDescent="0.15">
      <c r="A315" s="72"/>
      <c r="B315" s="75"/>
      <c r="C315" s="69"/>
      <c r="D315" s="70"/>
      <c r="E315" s="69"/>
      <c r="F315" s="71"/>
      <c r="G315" s="72"/>
      <c r="H315" s="73"/>
      <c r="I315" s="74"/>
      <c r="J315" s="74"/>
      <c r="K315" s="74"/>
      <c r="L315" s="69"/>
      <c r="M315" s="69"/>
      <c r="N315" s="74"/>
      <c r="O315" s="70"/>
    </row>
    <row r="316" spans="1:15" s="15" customFormat="1" x14ac:dyDescent="0.15">
      <c r="A316" s="72"/>
      <c r="B316" s="75"/>
      <c r="C316" s="69"/>
      <c r="D316" s="70"/>
      <c r="E316" s="69"/>
      <c r="F316" s="71"/>
      <c r="G316" s="72"/>
      <c r="H316" s="73"/>
      <c r="I316" s="74"/>
      <c r="J316" s="74"/>
      <c r="K316" s="74"/>
      <c r="L316" s="69"/>
      <c r="M316" s="69"/>
      <c r="N316" s="74"/>
      <c r="O316" s="70"/>
    </row>
    <row r="317" spans="1:15" s="15" customFormat="1" x14ac:dyDescent="0.15">
      <c r="A317" s="72"/>
      <c r="B317" s="75"/>
      <c r="C317" s="69"/>
      <c r="D317" s="70"/>
      <c r="E317" s="69"/>
      <c r="F317" s="71"/>
      <c r="G317" s="72"/>
      <c r="H317" s="73"/>
      <c r="I317" s="74"/>
      <c r="J317" s="74"/>
      <c r="K317" s="74"/>
      <c r="L317" s="69"/>
      <c r="M317" s="69"/>
      <c r="N317" s="74"/>
      <c r="O317" s="70"/>
    </row>
    <row r="318" spans="1:15" s="15" customFormat="1" x14ac:dyDescent="0.15">
      <c r="A318" s="72"/>
      <c r="B318" s="75"/>
      <c r="C318" s="69"/>
      <c r="D318" s="70"/>
      <c r="E318" s="69"/>
      <c r="F318" s="71"/>
      <c r="G318" s="72"/>
      <c r="H318" s="73"/>
      <c r="I318" s="74"/>
      <c r="J318" s="74"/>
      <c r="K318" s="74"/>
      <c r="L318" s="69"/>
      <c r="M318" s="69"/>
      <c r="N318" s="74"/>
      <c r="O318" s="70"/>
    </row>
    <row r="319" spans="1:15" s="15" customFormat="1" x14ac:dyDescent="0.15">
      <c r="A319" s="72"/>
      <c r="B319" s="75"/>
      <c r="C319" s="69"/>
      <c r="D319" s="70"/>
      <c r="E319" s="69"/>
      <c r="F319" s="71"/>
      <c r="G319" s="72"/>
      <c r="H319" s="73"/>
      <c r="I319" s="74"/>
      <c r="J319" s="74"/>
      <c r="K319" s="74"/>
      <c r="L319" s="69"/>
      <c r="M319" s="69"/>
      <c r="N319" s="74"/>
      <c r="O319" s="70"/>
    </row>
    <row r="320" spans="1:15" s="15" customFormat="1" x14ac:dyDescent="0.15">
      <c r="A320" s="72"/>
      <c r="B320" s="75"/>
      <c r="C320" s="69"/>
      <c r="D320" s="70"/>
      <c r="E320" s="69"/>
      <c r="F320" s="71"/>
      <c r="G320" s="72"/>
      <c r="H320" s="73"/>
      <c r="I320" s="74"/>
      <c r="J320" s="74"/>
      <c r="K320" s="74"/>
      <c r="L320" s="69"/>
      <c r="M320" s="69"/>
      <c r="N320" s="74"/>
      <c r="O320" s="70"/>
    </row>
    <row r="321" spans="1:15" s="15" customFormat="1" x14ac:dyDescent="0.15">
      <c r="A321" s="72"/>
      <c r="B321" s="75"/>
      <c r="C321" s="69"/>
      <c r="D321" s="70"/>
      <c r="E321" s="69"/>
      <c r="F321" s="71"/>
      <c r="G321" s="72"/>
      <c r="H321" s="73"/>
      <c r="I321" s="74"/>
      <c r="J321" s="74"/>
      <c r="K321" s="74"/>
      <c r="L321" s="69"/>
      <c r="M321" s="69"/>
      <c r="N321" s="74"/>
      <c r="O321" s="70"/>
    </row>
    <row r="322" spans="1:15" s="15" customFormat="1" x14ac:dyDescent="0.15">
      <c r="A322" s="72"/>
      <c r="B322" s="75"/>
      <c r="C322" s="69"/>
      <c r="D322" s="70"/>
      <c r="E322" s="69"/>
      <c r="F322" s="71"/>
      <c r="G322" s="72"/>
      <c r="H322" s="73"/>
      <c r="I322" s="74"/>
      <c r="J322" s="74"/>
      <c r="K322" s="74"/>
      <c r="L322" s="69"/>
      <c r="M322" s="69"/>
      <c r="N322" s="74"/>
      <c r="O322" s="70"/>
    </row>
    <row r="323" spans="1:15" s="15" customFormat="1" x14ac:dyDescent="0.15">
      <c r="A323" s="72"/>
      <c r="B323" s="75"/>
      <c r="C323" s="69"/>
      <c r="D323" s="70"/>
      <c r="E323" s="69"/>
      <c r="F323" s="71"/>
      <c r="G323" s="72"/>
      <c r="H323" s="73"/>
      <c r="I323" s="74"/>
      <c r="J323" s="74"/>
      <c r="K323" s="74"/>
      <c r="L323" s="69"/>
      <c r="M323" s="69"/>
      <c r="N323" s="74"/>
      <c r="O323" s="70"/>
    </row>
    <row r="324" spans="1:15" s="15" customFormat="1" x14ac:dyDescent="0.15">
      <c r="A324" s="72"/>
      <c r="B324" s="75"/>
      <c r="C324" s="69"/>
      <c r="D324" s="70"/>
      <c r="E324" s="69"/>
      <c r="F324" s="71"/>
      <c r="G324" s="72"/>
      <c r="H324" s="73"/>
      <c r="I324" s="74"/>
      <c r="J324" s="74"/>
      <c r="K324" s="74"/>
      <c r="L324" s="69"/>
      <c r="M324" s="69"/>
      <c r="N324" s="74"/>
      <c r="O324" s="70"/>
    </row>
    <row r="325" spans="1:15" s="15" customFormat="1" x14ac:dyDescent="0.15">
      <c r="A325" s="72"/>
      <c r="B325" s="75"/>
      <c r="C325" s="69"/>
      <c r="D325" s="70"/>
      <c r="E325" s="69"/>
      <c r="F325" s="71"/>
      <c r="G325" s="72"/>
      <c r="H325" s="73"/>
      <c r="I325" s="74"/>
      <c r="J325" s="74"/>
      <c r="K325" s="74"/>
      <c r="L325" s="69"/>
      <c r="M325" s="69"/>
      <c r="N325" s="74"/>
      <c r="O325" s="70"/>
    </row>
    <row r="326" spans="1:15" s="15" customFormat="1" x14ac:dyDescent="0.15">
      <c r="A326" s="72"/>
      <c r="B326" s="75"/>
      <c r="C326" s="69"/>
      <c r="D326" s="70"/>
      <c r="E326" s="69"/>
      <c r="F326" s="71"/>
      <c r="G326" s="72"/>
      <c r="H326" s="73"/>
      <c r="I326" s="74"/>
      <c r="J326" s="74"/>
      <c r="K326" s="74"/>
      <c r="L326" s="69"/>
      <c r="M326" s="69"/>
      <c r="N326" s="74"/>
      <c r="O326" s="70"/>
    </row>
    <row r="327" spans="1:15" s="15" customFormat="1" x14ac:dyDescent="0.15">
      <c r="A327" s="72"/>
      <c r="B327" s="75"/>
      <c r="C327" s="69"/>
      <c r="D327" s="70"/>
      <c r="E327" s="69"/>
      <c r="F327" s="71"/>
      <c r="G327" s="72"/>
      <c r="H327" s="73"/>
      <c r="I327" s="74"/>
      <c r="J327" s="74"/>
      <c r="K327" s="74"/>
      <c r="L327" s="69"/>
      <c r="M327" s="69"/>
      <c r="N327" s="74"/>
      <c r="O327" s="70"/>
    </row>
    <row r="328" spans="1:15" s="15" customFormat="1" x14ac:dyDescent="0.15">
      <c r="A328" s="72"/>
      <c r="B328" s="75"/>
      <c r="C328" s="69"/>
      <c r="D328" s="70"/>
      <c r="E328" s="69"/>
      <c r="F328" s="71"/>
      <c r="G328" s="72"/>
      <c r="H328" s="73"/>
      <c r="I328" s="74"/>
      <c r="J328" s="74"/>
      <c r="K328" s="74"/>
      <c r="L328" s="69"/>
      <c r="M328" s="69"/>
      <c r="N328" s="74"/>
      <c r="O328" s="70"/>
    </row>
    <row r="329" spans="1:15" s="15" customFormat="1" x14ac:dyDescent="0.15">
      <c r="A329" s="72"/>
      <c r="B329" s="75"/>
      <c r="C329" s="69"/>
      <c r="D329" s="70"/>
      <c r="E329" s="69"/>
      <c r="F329" s="71"/>
      <c r="G329" s="72"/>
      <c r="H329" s="73"/>
      <c r="I329" s="74"/>
      <c r="J329" s="74"/>
      <c r="K329" s="74"/>
      <c r="L329" s="69"/>
      <c r="M329" s="69"/>
      <c r="N329" s="74"/>
      <c r="O329" s="70"/>
    </row>
    <row r="330" spans="1:15" s="15" customFormat="1" x14ac:dyDescent="0.15">
      <c r="A330" s="72"/>
      <c r="B330" s="75"/>
      <c r="C330" s="69"/>
      <c r="D330" s="70"/>
      <c r="E330" s="69"/>
      <c r="F330" s="71"/>
      <c r="G330" s="72"/>
      <c r="H330" s="73"/>
      <c r="I330" s="74"/>
      <c r="J330" s="74"/>
      <c r="K330" s="74"/>
      <c r="L330" s="69"/>
      <c r="M330" s="69"/>
      <c r="N330" s="74"/>
      <c r="O330" s="70"/>
    </row>
    <row r="331" spans="1:15" s="15" customFormat="1" x14ac:dyDescent="0.15">
      <c r="A331" s="72"/>
      <c r="B331" s="75"/>
      <c r="C331" s="69"/>
      <c r="D331" s="70"/>
      <c r="E331" s="69"/>
      <c r="F331" s="71"/>
      <c r="G331" s="72"/>
      <c r="H331" s="73"/>
      <c r="I331" s="74"/>
      <c r="J331" s="74"/>
      <c r="K331" s="74"/>
      <c r="L331" s="69"/>
      <c r="M331" s="69"/>
      <c r="N331" s="74"/>
      <c r="O331" s="70"/>
    </row>
    <row r="332" spans="1:15" s="15" customFormat="1" x14ac:dyDescent="0.15">
      <c r="A332" s="72"/>
      <c r="B332" s="75"/>
      <c r="C332" s="69"/>
      <c r="D332" s="70"/>
      <c r="E332" s="69"/>
      <c r="F332" s="71"/>
      <c r="G332" s="72"/>
      <c r="H332" s="73"/>
      <c r="I332" s="74"/>
      <c r="J332" s="74"/>
      <c r="K332" s="74"/>
      <c r="L332" s="69"/>
      <c r="M332" s="69"/>
      <c r="N332" s="74"/>
      <c r="O332" s="70"/>
    </row>
    <row r="333" spans="1:15" s="15" customFormat="1" x14ac:dyDescent="0.15">
      <c r="A333" s="72"/>
      <c r="B333" s="75"/>
      <c r="C333" s="69"/>
      <c r="D333" s="70"/>
      <c r="E333" s="69"/>
      <c r="F333" s="71"/>
      <c r="G333" s="72"/>
      <c r="H333" s="73"/>
      <c r="I333" s="74"/>
      <c r="J333" s="74"/>
      <c r="K333" s="74"/>
      <c r="L333" s="69"/>
      <c r="M333" s="69"/>
      <c r="N333" s="74"/>
      <c r="O333" s="70"/>
    </row>
    <row r="334" spans="1:15" s="15" customFormat="1" x14ac:dyDescent="0.15">
      <c r="A334" s="72"/>
      <c r="B334" s="75"/>
      <c r="C334" s="69"/>
      <c r="D334" s="70"/>
      <c r="E334" s="69"/>
      <c r="F334" s="71"/>
      <c r="G334" s="72"/>
      <c r="H334" s="73"/>
      <c r="I334" s="74"/>
      <c r="J334" s="74"/>
      <c r="K334" s="74"/>
      <c r="L334" s="69"/>
      <c r="M334" s="69"/>
      <c r="N334" s="74"/>
      <c r="O334" s="70"/>
    </row>
    <row r="335" spans="1:15" s="15" customFormat="1" x14ac:dyDescent="0.15">
      <c r="A335" s="72"/>
      <c r="B335" s="75"/>
      <c r="C335" s="69"/>
      <c r="D335" s="70"/>
      <c r="E335" s="69"/>
      <c r="F335" s="71"/>
      <c r="G335" s="72"/>
      <c r="H335" s="73"/>
      <c r="I335" s="74"/>
      <c r="J335" s="74"/>
      <c r="K335" s="74"/>
      <c r="L335" s="69"/>
      <c r="M335" s="69"/>
      <c r="N335" s="74"/>
      <c r="O335" s="70"/>
    </row>
    <row r="336" spans="1:15" s="15" customFormat="1" x14ac:dyDescent="0.15">
      <c r="A336" s="72"/>
      <c r="B336" s="75"/>
      <c r="C336" s="69"/>
      <c r="D336" s="70"/>
      <c r="E336" s="69"/>
      <c r="F336" s="71"/>
      <c r="G336" s="72"/>
      <c r="H336" s="73"/>
      <c r="I336" s="74"/>
      <c r="J336" s="74"/>
      <c r="K336" s="74"/>
      <c r="L336" s="69"/>
      <c r="M336" s="69"/>
      <c r="N336" s="74"/>
      <c r="O336" s="70"/>
    </row>
    <row r="337" spans="1:15" s="15" customFormat="1" x14ac:dyDescent="0.15">
      <c r="A337" s="72"/>
      <c r="B337" s="75"/>
      <c r="C337" s="69"/>
      <c r="D337" s="70"/>
      <c r="E337" s="69"/>
      <c r="F337" s="71"/>
      <c r="G337" s="72"/>
      <c r="H337" s="73"/>
      <c r="I337" s="74"/>
      <c r="J337" s="74"/>
      <c r="K337" s="74"/>
      <c r="L337" s="69"/>
      <c r="M337" s="69"/>
      <c r="N337" s="74"/>
      <c r="O337" s="70"/>
    </row>
    <row r="338" spans="1:15" s="15" customFormat="1" x14ac:dyDescent="0.15">
      <c r="A338" s="72"/>
      <c r="B338" s="75"/>
      <c r="C338" s="69"/>
      <c r="D338" s="70"/>
      <c r="E338" s="69"/>
      <c r="F338" s="71"/>
      <c r="G338" s="72"/>
      <c r="H338" s="73"/>
      <c r="I338" s="74"/>
      <c r="J338" s="74"/>
      <c r="K338" s="74"/>
      <c r="L338" s="69"/>
      <c r="M338" s="69"/>
      <c r="N338" s="74"/>
      <c r="O338" s="70"/>
    </row>
    <row r="339" spans="1:15" s="15" customFormat="1" x14ac:dyDescent="0.15">
      <c r="A339" s="72"/>
      <c r="B339" s="75"/>
      <c r="C339" s="69"/>
      <c r="D339" s="70"/>
      <c r="E339" s="69"/>
      <c r="F339" s="71"/>
      <c r="G339" s="72"/>
      <c r="H339" s="73"/>
      <c r="I339" s="74"/>
      <c r="J339" s="74"/>
      <c r="K339" s="74"/>
      <c r="L339" s="69"/>
      <c r="M339" s="69"/>
      <c r="N339" s="74"/>
      <c r="O339" s="70"/>
    </row>
    <row r="340" spans="1:15" s="15" customFormat="1" x14ac:dyDescent="0.15">
      <c r="A340" s="72"/>
      <c r="B340" s="75"/>
      <c r="C340" s="69"/>
      <c r="D340" s="70"/>
      <c r="E340" s="69"/>
      <c r="F340" s="71"/>
      <c r="G340" s="72"/>
      <c r="H340" s="73"/>
      <c r="I340" s="74"/>
      <c r="J340" s="74"/>
      <c r="K340" s="74"/>
      <c r="L340" s="69"/>
      <c r="M340" s="69"/>
      <c r="N340" s="74"/>
      <c r="O340" s="70"/>
    </row>
    <row r="341" spans="1:15" s="15" customFormat="1" x14ac:dyDescent="0.15">
      <c r="A341" s="72"/>
      <c r="B341" s="75"/>
      <c r="C341" s="69"/>
      <c r="D341" s="70"/>
      <c r="E341" s="69"/>
      <c r="F341" s="71"/>
      <c r="G341" s="72"/>
      <c r="H341" s="73"/>
      <c r="I341" s="74"/>
      <c r="J341" s="74"/>
      <c r="K341" s="74"/>
      <c r="L341" s="69"/>
      <c r="M341" s="69"/>
      <c r="N341" s="74"/>
      <c r="O341" s="70"/>
    </row>
    <row r="342" spans="1:15" s="15" customFormat="1" x14ac:dyDescent="0.15">
      <c r="A342" s="72"/>
      <c r="B342" s="75"/>
      <c r="C342" s="69"/>
      <c r="D342" s="70"/>
      <c r="E342" s="69"/>
      <c r="F342" s="71"/>
      <c r="G342" s="72"/>
      <c r="H342" s="73"/>
      <c r="I342" s="74"/>
      <c r="J342" s="74"/>
      <c r="K342" s="74"/>
      <c r="L342" s="69"/>
      <c r="M342" s="69"/>
      <c r="N342" s="74"/>
      <c r="O342" s="70"/>
    </row>
    <row r="343" spans="1:15" s="15" customFormat="1" x14ac:dyDescent="0.15">
      <c r="A343" s="72"/>
      <c r="B343" s="75"/>
      <c r="C343" s="69"/>
      <c r="D343" s="70"/>
      <c r="E343" s="69"/>
      <c r="F343" s="71"/>
      <c r="G343" s="72"/>
      <c r="H343" s="73"/>
      <c r="I343" s="74"/>
      <c r="J343" s="74"/>
      <c r="K343" s="74"/>
      <c r="L343" s="69"/>
      <c r="M343" s="69"/>
      <c r="N343" s="74"/>
      <c r="O343" s="70"/>
    </row>
    <row r="344" spans="1:15" s="15" customFormat="1" x14ac:dyDescent="0.15">
      <c r="A344" s="72"/>
      <c r="B344" s="75"/>
      <c r="C344" s="69"/>
      <c r="D344" s="70"/>
      <c r="E344" s="69"/>
      <c r="F344" s="71"/>
      <c r="G344" s="72"/>
      <c r="H344" s="73"/>
      <c r="I344" s="74"/>
      <c r="J344" s="74"/>
      <c r="K344" s="74"/>
      <c r="L344" s="69"/>
      <c r="M344" s="69"/>
      <c r="N344" s="74"/>
      <c r="O344" s="70"/>
    </row>
    <row r="345" spans="1:15" s="15" customFormat="1" x14ac:dyDescent="0.15">
      <c r="A345" s="72"/>
      <c r="B345" s="75"/>
      <c r="C345" s="69"/>
      <c r="D345" s="70"/>
      <c r="E345" s="69"/>
      <c r="F345" s="71"/>
      <c r="G345" s="72"/>
      <c r="H345" s="73"/>
      <c r="I345" s="74"/>
      <c r="J345" s="74"/>
      <c r="K345" s="74"/>
      <c r="L345" s="69"/>
      <c r="M345" s="69"/>
      <c r="N345" s="74"/>
      <c r="O345" s="70"/>
    </row>
    <row r="346" spans="1:15" s="15" customFormat="1" x14ac:dyDescent="0.15">
      <c r="A346" s="72"/>
      <c r="B346" s="75"/>
      <c r="C346" s="69"/>
      <c r="D346" s="70"/>
      <c r="E346" s="69"/>
      <c r="F346" s="71"/>
      <c r="G346" s="72"/>
      <c r="H346" s="73"/>
      <c r="I346" s="74"/>
      <c r="J346" s="74"/>
      <c r="K346" s="74"/>
      <c r="L346" s="69"/>
      <c r="M346" s="69"/>
      <c r="N346" s="74"/>
      <c r="O346" s="70"/>
    </row>
    <row r="347" spans="1:15" s="15" customFormat="1" x14ac:dyDescent="0.15">
      <c r="A347" s="72"/>
      <c r="B347" s="75"/>
      <c r="C347" s="69"/>
      <c r="D347" s="70"/>
      <c r="E347" s="69"/>
      <c r="F347" s="71"/>
      <c r="G347" s="72"/>
      <c r="H347" s="73"/>
      <c r="I347" s="74"/>
      <c r="J347" s="74"/>
      <c r="K347" s="74"/>
      <c r="L347" s="69"/>
      <c r="M347" s="69"/>
      <c r="N347" s="74"/>
      <c r="O347" s="70"/>
    </row>
    <row r="348" spans="1:15" s="15" customFormat="1" x14ac:dyDescent="0.15">
      <c r="A348" s="72"/>
      <c r="B348" s="75"/>
      <c r="C348" s="69"/>
      <c r="D348" s="70"/>
      <c r="E348" s="69"/>
      <c r="F348" s="71"/>
      <c r="G348" s="72"/>
      <c r="H348" s="73"/>
      <c r="I348" s="74"/>
      <c r="J348" s="74"/>
      <c r="K348" s="74"/>
      <c r="L348" s="69"/>
      <c r="M348" s="69"/>
      <c r="N348" s="74"/>
      <c r="O348" s="70"/>
    </row>
    <row r="349" spans="1:15" s="15" customFormat="1" x14ac:dyDescent="0.15">
      <c r="A349" s="72"/>
      <c r="B349" s="75"/>
      <c r="C349" s="69"/>
      <c r="D349" s="70"/>
      <c r="E349" s="69"/>
      <c r="F349" s="71"/>
      <c r="G349" s="72"/>
      <c r="H349" s="73"/>
      <c r="I349" s="74"/>
      <c r="J349" s="74"/>
      <c r="K349" s="74"/>
      <c r="L349" s="69"/>
      <c r="M349" s="69"/>
      <c r="N349" s="74"/>
      <c r="O349" s="70"/>
    </row>
    <row r="350" spans="1:15" s="15" customFormat="1" x14ac:dyDescent="0.15">
      <c r="A350" s="72"/>
      <c r="B350" s="75"/>
      <c r="C350" s="69"/>
      <c r="D350" s="70"/>
      <c r="E350" s="69"/>
      <c r="F350" s="71"/>
      <c r="G350" s="72"/>
      <c r="H350" s="73"/>
      <c r="I350" s="74"/>
      <c r="J350" s="74"/>
      <c r="K350" s="74"/>
      <c r="L350" s="69"/>
      <c r="M350" s="69"/>
      <c r="N350" s="74"/>
      <c r="O350" s="70"/>
    </row>
    <row r="351" spans="1:15" s="15" customFormat="1" x14ac:dyDescent="0.15">
      <c r="A351" s="72"/>
      <c r="B351" s="75"/>
      <c r="C351" s="69"/>
      <c r="D351" s="70"/>
      <c r="E351" s="69"/>
      <c r="F351" s="71"/>
      <c r="G351" s="72"/>
      <c r="H351" s="73"/>
      <c r="I351" s="74"/>
      <c r="J351" s="74"/>
      <c r="K351" s="74"/>
      <c r="L351" s="69"/>
      <c r="M351" s="69"/>
      <c r="N351" s="74"/>
      <c r="O351" s="70"/>
    </row>
    <row r="352" spans="1:15" s="15" customFormat="1" x14ac:dyDescent="0.15">
      <c r="A352" s="72"/>
      <c r="B352" s="75"/>
      <c r="C352" s="69"/>
      <c r="D352" s="70"/>
      <c r="E352" s="69"/>
      <c r="F352" s="71"/>
      <c r="G352" s="72"/>
      <c r="H352" s="73"/>
      <c r="I352" s="74"/>
      <c r="J352" s="74"/>
      <c r="K352" s="74"/>
      <c r="L352" s="69"/>
      <c r="M352" s="69"/>
      <c r="N352" s="74"/>
      <c r="O352" s="70"/>
    </row>
    <row r="353" spans="1:15" s="15" customFormat="1" x14ac:dyDescent="0.15">
      <c r="A353" s="72"/>
      <c r="B353" s="75"/>
      <c r="C353" s="69"/>
      <c r="D353" s="70"/>
      <c r="E353" s="69"/>
      <c r="F353" s="71"/>
      <c r="G353" s="72"/>
      <c r="H353" s="73"/>
      <c r="I353" s="74"/>
      <c r="J353" s="74"/>
      <c r="K353" s="74"/>
      <c r="L353" s="69"/>
      <c r="M353" s="69"/>
      <c r="N353" s="74"/>
      <c r="O353" s="70"/>
    </row>
    <row r="354" spans="1:15" s="15" customFormat="1" x14ac:dyDescent="0.15">
      <c r="A354" s="72"/>
      <c r="B354" s="75"/>
      <c r="C354" s="69"/>
      <c r="D354" s="70"/>
      <c r="E354" s="69"/>
      <c r="F354" s="71"/>
      <c r="G354" s="72"/>
      <c r="H354" s="73"/>
      <c r="I354" s="74"/>
      <c r="J354" s="74"/>
      <c r="K354" s="74"/>
      <c r="L354" s="69"/>
      <c r="M354" s="69"/>
      <c r="N354" s="74"/>
      <c r="O354" s="70"/>
    </row>
    <row r="355" spans="1:15" s="15" customFormat="1" x14ac:dyDescent="0.15">
      <c r="A355" s="72"/>
      <c r="B355" s="75"/>
      <c r="C355" s="69"/>
      <c r="D355" s="70"/>
      <c r="E355" s="69"/>
      <c r="F355" s="71"/>
      <c r="G355" s="72"/>
      <c r="H355" s="73"/>
      <c r="I355" s="74"/>
      <c r="J355" s="74"/>
      <c r="K355" s="74"/>
      <c r="L355" s="69"/>
      <c r="M355" s="69"/>
      <c r="N355" s="74"/>
      <c r="O355" s="70"/>
    </row>
    <row r="356" spans="1:15" s="15" customFormat="1" x14ac:dyDescent="0.15">
      <c r="A356" s="72"/>
      <c r="B356" s="75"/>
      <c r="C356" s="69"/>
      <c r="D356" s="70"/>
      <c r="E356" s="69"/>
      <c r="F356" s="71"/>
      <c r="G356" s="72"/>
      <c r="H356" s="73"/>
      <c r="I356" s="74"/>
      <c r="J356" s="74"/>
      <c r="K356" s="74"/>
      <c r="L356" s="69"/>
      <c r="M356" s="69"/>
      <c r="N356" s="74"/>
      <c r="O356" s="70"/>
    </row>
    <row r="357" spans="1:15" s="15" customFormat="1" x14ac:dyDescent="0.15">
      <c r="A357" s="72"/>
      <c r="B357" s="75"/>
      <c r="C357" s="69"/>
      <c r="D357" s="70"/>
      <c r="E357" s="69"/>
      <c r="F357" s="71"/>
      <c r="G357" s="72"/>
      <c r="H357" s="73"/>
      <c r="I357" s="74"/>
      <c r="J357" s="74"/>
      <c r="K357" s="74"/>
      <c r="L357" s="69"/>
      <c r="M357" s="69"/>
      <c r="N357" s="74"/>
      <c r="O357" s="70"/>
    </row>
    <row r="358" spans="1:15" s="15" customFormat="1" x14ac:dyDescent="0.15">
      <c r="A358" s="72"/>
      <c r="B358" s="75"/>
      <c r="C358" s="69"/>
      <c r="D358" s="70"/>
      <c r="E358" s="69"/>
      <c r="F358" s="71"/>
      <c r="G358" s="72"/>
      <c r="H358" s="73"/>
      <c r="I358" s="74"/>
      <c r="J358" s="74"/>
      <c r="K358" s="74"/>
      <c r="L358" s="69"/>
      <c r="M358" s="69"/>
      <c r="N358" s="74"/>
      <c r="O358" s="70"/>
    </row>
    <row r="359" spans="1:15" s="15" customFormat="1" x14ac:dyDescent="0.15">
      <c r="A359" s="72"/>
      <c r="B359" s="75"/>
      <c r="C359" s="69"/>
      <c r="D359" s="70"/>
      <c r="E359" s="69"/>
      <c r="F359" s="71"/>
      <c r="G359" s="72"/>
      <c r="H359" s="73"/>
      <c r="I359" s="74"/>
      <c r="J359" s="74"/>
      <c r="K359" s="74"/>
      <c r="L359" s="69"/>
      <c r="M359" s="69"/>
      <c r="N359" s="74"/>
      <c r="O359" s="70"/>
    </row>
    <row r="360" spans="1:15" s="15" customFormat="1" x14ac:dyDescent="0.15">
      <c r="A360" s="72"/>
      <c r="B360" s="75"/>
      <c r="C360" s="69"/>
      <c r="D360" s="70"/>
      <c r="E360" s="69"/>
      <c r="F360" s="71"/>
      <c r="G360" s="72"/>
      <c r="H360" s="73"/>
      <c r="I360" s="74"/>
      <c r="J360" s="74"/>
      <c r="K360" s="74"/>
      <c r="L360" s="69"/>
      <c r="M360" s="69"/>
      <c r="N360" s="74"/>
      <c r="O360" s="70"/>
    </row>
    <row r="361" spans="1:15" s="15" customFormat="1" x14ac:dyDescent="0.15">
      <c r="A361" s="72"/>
      <c r="B361" s="75"/>
      <c r="C361" s="69"/>
      <c r="D361" s="70"/>
      <c r="E361" s="69"/>
      <c r="F361" s="71"/>
      <c r="G361" s="72"/>
      <c r="H361" s="73"/>
      <c r="I361" s="74"/>
      <c r="J361" s="74"/>
      <c r="K361" s="74"/>
      <c r="L361" s="69"/>
      <c r="M361" s="69"/>
      <c r="N361" s="74"/>
      <c r="O361" s="70"/>
    </row>
    <row r="362" spans="1:15" s="15" customFormat="1" x14ac:dyDescent="0.15">
      <c r="A362" s="72"/>
      <c r="B362" s="75"/>
      <c r="C362" s="69"/>
      <c r="D362" s="70"/>
      <c r="E362" s="69"/>
      <c r="F362" s="71"/>
      <c r="G362" s="72"/>
      <c r="H362" s="73"/>
      <c r="I362" s="74"/>
      <c r="J362" s="74"/>
      <c r="K362" s="74"/>
      <c r="L362" s="69"/>
      <c r="M362" s="69"/>
      <c r="N362" s="74"/>
      <c r="O362" s="70"/>
    </row>
    <row r="363" spans="1:15" s="15" customFormat="1" x14ac:dyDescent="0.15">
      <c r="A363" s="72"/>
      <c r="B363" s="75"/>
      <c r="C363" s="69"/>
      <c r="D363" s="70"/>
      <c r="E363" s="69"/>
      <c r="F363" s="71"/>
      <c r="G363" s="72"/>
      <c r="H363" s="73"/>
      <c r="I363" s="74"/>
      <c r="J363" s="74"/>
      <c r="K363" s="74"/>
      <c r="L363" s="69"/>
      <c r="M363" s="69"/>
      <c r="N363" s="74"/>
      <c r="O363" s="70"/>
    </row>
    <row r="364" spans="1:15" s="15" customFormat="1" x14ac:dyDescent="0.15">
      <c r="A364" s="72"/>
      <c r="B364" s="75"/>
      <c r="C364" s="69"/>
      <c r="D364" s="70"/>
      <c r="E364" s="69"/>
      <c r="F364" s="71"/>
      <c r="G364" s="72"/>
      <c r="H364" s="73"/>
      <c r="I364" s="74"/>
      <c r="J364" s="74"/>
      <c r="K364" s="74"/>
      <c r="L364" s="69"/>
      <c r="M364" s="69"/>
      <c r="N364" s="74"/>
      <c r="O364" s="70"/>
    </row>
    <row r="365" spans="1:15" s="15" customFormat="1" x14ac:dyDescent="0.15">
      <c r="A365" s="72"/>
      <c r="B365" s="75"/>
      <c r="C365" s="69"/>
      <c r="D365" s="70"/>
      <c r="E365" s="69"/>
      <c r="F365" s="71"/>
      <c r="G365" s="72"/>
      <c r="H365" s="73"/>
      <c r="I365" s="74"/>
      <c r="J365" s="74"/>
      <c r="K365" s="74"/>
      <c r="L365" s="69"/>
      <c r="M365" s="69"/>
      <c r="N365" s="74"/>
      <c r="O365" s="70"/>
    </row>
    <row r="366" spans="1:15" s="15" customFormat="1" x14ac:dyDescent="0.15">
      <c r="A366" s="72"/>
      <c r="B366" s="75"/>
      <c r="C366" s="69"/>
      <c r="D366" s="70"/>
      <c r="E366" s="69"/>
      <c r="F366" s="71"/>
      <c r="G366" s="72"/>
      <c r="H366" s="73"/>
      <c r="I366" s="74"/>
      <c r="J366" s="74"/>
      <c r="K366" s="74"/>
      <c r="L366" s="69"/>
      <c r="M366" s="69"/>
      <c r="N366" s="74"/>
      <c r="O366" s="70"/>
    </row>
    <row r="367" spans="1:15" s="15" customFormat="1" x14ac:dyDescent="0.15">
      <c r="A367" s="72"/>
      <c r="B367" s="75"/>
      <c r="C367" s="69"/>
      <c r="D367" s="70"/>
      <c r="E367" s="69"/>
      <c r="F367" s="71"/>
      <c r="G367" s="72"/>
      <c r="H367" s="73"/>
      <c r="I367" s="74"/>
      <c r="J367" s="74"/>
      <c r="K367" s="74"/>
      <c r="L367" s="69"/>
      <c r="M367" s="69"/>
      <c r="N367" s="74"/>
      <c r="O367" s="70"/>
    </row>
    <row r="368" spans="1:15" s="15" customFormat="1" x14ac:dyDescent="0.15">
      <c r="A368" s="72"/>
      <c r="B368" s="75"/>
      <c r="C368" s="69"/>
      <c r="D368" s="70"/>
      <c r="E368" s="69"/>
      <c r="F368" s="71"/>
      <c r="G368" s="72"/>
      <c r="H368" s="73"/>
      <c r="I368" s="74"/>
      <c r="J368" s="74"/>
      <c r="K368" s="74"/>
      <c r="L368" s="69"/>
      <c r="M368" s="69"/>
      <c r="N368" s="74"/>
      <c r="O368" s="70"/>
    </row>
    <row r="369" spans="1:15" s="15" customFormat="1" x14ac:dyDescent="0.15">
      <c r="A369" s="72"/>
      <c r="B369" s="75"/>
      <c r="C369" s="69"/>
      <c r="D369" s="70"/>
      <c r="E369" s="69"/>
      <c r="F369" s="71"/>
      <c r="G369" s="72"/>
      <c r="H369" s="73"/>
      <c r="I369" s="74"/>
      <c r="J369" s="74"/>
      <c r="K369" s="74"/>
      <c r="L369" s="69"/>
      <c r="M369" s="69"/>
      <c r="N369" s="74"/>
      <c r="O369" s="70"/>
    </row>
    <row r="370" spans="1:15" s="15" customFormat="1" x14ac:dyDescent="0.15">
      <c r="A370" s="72"/>
      <c r="B370" s="75"/>
      <c r="C370" s="69"/>
      <c r="D370" s="70"/>
      <c r="E370" s="69"/>
      <c r="F370" s="71"/>
      <c r="G370" s="72"/>
      <c r="H370" s="73"/>
      <c r="I370" s="74"/>
      <c r="J370" s="74"/>
      <c r="K370" s="74"/>
      <c r="L370" s="69"/>
      <c r="M370" s="69"/>
      <c r="N370" s="74"/>
      <c r="O370" s="70"/>
    </row>
    <row r="371" spans="1:15" s="15" customFormat="1" x14ac:dyDescent="0.15">
      <c r="A371" s="72"/>
      <c r="B371" s="75"/>
      <c r="C371" s="69"/>
      <c r="D371" s="70"/>
      <c r="E371" s="69"/>
      <c r="F371" s="71"/>
      <c r="G371" s="72"/>
      <c r="H371" s="73"/>
      <c r="I371" s="74"/>
      <c r="J371" s="74"/>
      <c r="K371" s="74"/>
      <c r="L371" s="69"/>
      <c r="M371" s="69"/>
      <c r="N371" s="74"/>
      <c r="O371" s="70"/>
    </row>
    <row r="372" spans="1:15" s="15" customFormat="1" x14ac:dyDescent="0.15">
      <c r="A372" s="72"/>
      <c r="B372" s="75"/>
      <c r="C372" s="69"/>
      <c r="D372" s="70"/>
      <c r="E372" s="69"/>
      <c r="F372" s="71"/>
      <c r="G372" s="72"/>
      <c r="H372" s="73"/>
      <c r="I372" s="74"/>
      <c r="J372" s="74"/>
      <c r="K372" s="74"/>
      <c r="L372" s="69"/>
      <c r="M372" s="69"/>
      <c r="N372" s="74"/>
      <c r="O372" s="70"/>
    </row>
    <row r="373" spans="1:15" s="15" customFormat="1" x14ac:dyDescent="0.15">
      <c r="A373" s="72"/>
      <c r="B373" s="75"/>
      <c r="C373" s="69"/>
      <c r="D373" s="70"/>
      <c r="E373" s="69"/>
      <c r="F373" s="71"/>
      <c r="G373" s="72"/>
      <c r="H373" s="73"/>
      <c r="I373" s="74"/>
      <c r="J373" s="74"/>
      <c r="K373" s="74"/>
      <c r="L373" s="69"/>
      <c r="M373" s="69"/>
      <c r="N373" s="74"/>
      <c r="O373" s="70"/>
    </row>
    <row r="374" spans="1:15" s="15" customFormat="1" x14ac:dyDescent="0.15">
      <c r="A374" s="72"/>
      <c r="B374" s="75"/>
      <c r="C374" s="69"/>
      <c r="D374" s="70"/>
      <c r="E374" s="69"/>
      <c r="F374" s="71"/>
      <c r="G374" s="72"/>
      <c r="H374" s="73"/>
      <c r="I374" s="74"/>
      <c r="J374" s="74"/>
      <c r="K374" s="74"/>
      <c r="L374" s="69"/>
      <c r="M374" s="69"/>
      <c r="N374" s="74"/>
      <c r="O374" s="70"/>
    </row>
    <row r="375" spans="1:15" s="15" customFormat="1" x14ac:dyDescent="0.15">
      <c r="A375" s="72"/>
      <c r="B375" s="75"/>
      <c r="C375" s="69"/>
      <c r="D375" s="70"/>
      <c r="E375" s="69"/>
      <c r="F375" s="71"/>
      <c r="G375" s="72"/>
      <c r="H375" s="73"/>
      <c r="I375" s="74"/>
      <c r="J375" s="74"/>
      <c r="K375" s="74"/>
      <c r="L375" s="69"/>
      <c r="M375" s="69"/>
      <c r="N375" s="74"/>
      <c r="O375" s="70"/>
    </row>
    <row r="376" spans="1:15" s="15" customFormat="1" x14ac:dyDescent="0.15">
      <c r="A376" s="72"/>
      <c r="B376" s="75"/>
      <c r="C376" s="69"/>
      <c r="D376" s="70"/>
      <c r="E376" s="69"/>
      <c r="F376" s="71"/>
      <c r="G376" s="72"/>
      <c r="H376" s="73"/>
      <c r="I376" s="74"/>
      <c r="J376" s="74"/>
      <c r="K376" s="74"/>
      <c r="L376" s="69"/>
      <c r="M376" s="69"/>
      <c r="N376" s="74"/>
      <c r="O376" s="70"/>
    </row>
    <row r="377" spans="1:15" s="15" customFormat="1" x14ac:dyDescent="0.15">
      <c r="A377" s="72"/>
      <c r="B377" s="75"/>
      <c r="C377" s="69"/>
      <c r="D377" s="70"/>
      <c r="E377" s="69"/>
      <c r="F377" s="71"/>
      <c r="G377" s="72"/>
      <c r="H377" s="73"/>
      <c r="I377" s="74"/>
      <c r="J377" s="74"/>
      <c r="K377" s="74"/>
      <c r="L377" s="69"/>
      <c r="M377" s="69"/>
      <c r="N377" s="74"/>
      <c r="O377" s="70"/>
    </row>
    <row r="378" spans="1:15" s="15" customFormat="1" x14ac:dyDescent="0.15">
      <c r="A378" s="72"/>
      <c r="B378" s="75"/>
      <c r="C378" s="69"/>
      <c r="D378" s="70"/>
      <c r="E378" s="69"/>
      <c r="F378" s="71"/>
      <c r="G378" s="72"/>
      <c r="H378" s="73"/>
      <c r="I378" s="74"/>
      <c r="J378" s="74"/>
      <c r="K378" s="74"/>
      <c r="L378" s="69"/>
      <c r="M378" s="69"/>
      <c r="N378" s="74"/>
      <c r="O378" s="70"/>
    </row>
    <row r="379" spans="1:15" s="15" customFormat="1" x14ac:dyDescent="0.15">
      <c r="A379" s="72"/>
      <c r="B379" s="75"/>
      <c r="C379" s="69"/>
      <c r="D379" s="70"/>
      <c r="E379" s="69"/>
      <c r="F379" s="71"/>
      <c r="G379" s="72"/>
      <c r="H379" s="73"/>
      <c r="I379" s="74"/>
      <c r="J379" s="74"/>
      <c r="K379" s="74"/>
      <c r="L379" s="69"/>
      <c r="M379" s="69"/>
      <c r="N379" s="74"/>
      <c r="O379" s="70"/>
    </row>
    <row r="380" spans="1:15" s="15" customFormat="1" x14ac:dyDescent="0.15">
      <c r="A380" s="72"/>
      <c r="B380" s="75"/>
      <c r="C380" s="69"/>
      <c r="D380" s="70"/>
      <c r="E380" s="69"/>
      <c r="F380" s="71"/>
      <c r="G380" s="72"/>
      <c r="H380" s="73"/>
      <c r="I380" s="74"/>
      <c r="J380" s="74"/>
      <c r="K380" s="74"/>
      <c r="L380" s="69"/>
      <c r="M380" s="69"/>
      <c r="N380" s="74"/>
      <c r="O380" s="70"/>
    </row>
    <row r="381" spans="1:15" s="15" customFormat="1" x14ac:dyDescent="0.15">
      <c r="A381" s="72"/>
      <c r="B381" s="75"/>
      <c r="C381" s="69"/>
      <c r="D381" s="70"/>
      <c r="E381" s="69"/>
      <c r="F381" s="71"/>
      <c r="G381" s="72"/>
      <c r="H381" s="73"/>
      <c r="I381" s="74"/>
      <c r="J381" s="74"/>
      <c r="K381" s="74"/>
      <c r="L381" s="69"/>
      <c r="M381" s="69"/>
      <c r="N381" s="74"/>
      <c r="O381" s="70"/>
    </row>
    <row r="382" spans="1:15" s="15" customFormat="1" x14ac:dyDescent="0.15">
      <c r="A382" s="72"/>
      <c r="B382" s="75"/>
      <c r="C382" s="69"/>
      <c r="D382" s="70"/>
      <c r="E382" s="69"/>
      <c r="F382" s="71"/>
      <c r="G382" s="72"/>
      <c r="H382" s="73"/>
      <c r="I382" s="74"/>
      <c r="J382" s="74"/>
      <c r="K382" s="74"/>
      <c r="L382" s="69"/>
      <c r="M382" s="69"/>
      <c r="N382" s="74"/>
      <c r="O382" s="70"/>
    </row>
    <row r="383" spans="1:15" s="15" customFormat="1" x14ac:dyDescent="0.15">
      <c r="A383" s="72"/>
      <c r="B383" s="75"/>
      <c r="C383" s="69"/>
      <c r="D383" s="70"/>
      <c r="E383" s="69"/>
      <c r="F383" s="71"/>
      <c r="G383" s="72"/>
      <c r="H383" s="73"/>
      <c r="I383" s="74"/>
      <c r="J383" s="74"/>
      <c r="K383" s="74"/>
      <c r="L383" s="69"/>
      <c r="M383" s="69"/>
      <c r="N383" s="74"/>
      <c r="O383" s="70"/>
    </row>
    <row r="384" spans="1:15" s="15" customFormat="1" x14ac:dyDescent="0.15">
      <c r="A384" s="72"/>
      <c r="B384" s="75"/>
      <c r="C384" s="69"/>
      <c r="D384" s="70"/>
      <c r="E384" s="69"/>
      <c r="F384" s="71"/>
      <c r="G384" s="72"/>
      <c r="H384" s="73"/>
      <c r="I384" s="74"/>
      <c r="J384" s="74"/>
      <c r="K384" s="74"/>
      <c r="L384" s="69"/>
      <c r="M384" s="69"/>
      <c r="N384" s="74"/>
      <c r="O384" s="70"/>
    </row>
    <row r="385" spans="1:15" s="15" customFormat="1" x14ac:dyDescent="0.15">
      <c r="A385" s="72"/>
      <c r="B385" s="75"/>
      <c r="C385" s="69"/>
      <c r="D385" s="70"/>
      <c r="E385" s="69"/>
      <c r="F385" s="71"/>
      <c r="G385" s="72"/>
      <c r="H385" s="73"/>
      <c r="I385" s="74"/>
      <c r="J385" s="74"/>
      <c r="K385" s="74"/>
      <c r="L385" s="69"/>
      <c r="M385" s="69"/>
      <c r="N385" s="74"/>
      <c r="O385" s="70"/>
    </row>
    <row r="386" spans="1:15" s="15" customFormat="1" x14ac:dyDescent="0.15">
      <c r="A386" s="72"/>
      <c r="B386" s="75"/>
      <c r="C386" s="69"/>
      <c r="D386" s="70"/>
      <c r="E386" s="69"/>
      <c r="F386" s="71"/>
      <c r="G386" s="72"/>
      <c r="H386" s="73"/>
      <c r="I386" s="74"/>
      <c r="J386" s="74"/>
      <c r="K386" s="74"/>
      <c r="L386" s="69"/>
      <c r="M386" s="69"/>
      <c r="N386" s="74"/>
      <c r="O386" s="70"/>
    </row>
    <row r="387" spans="1:15" s="15" customFormat="1" x14ac:dyDescent="0.15">
      <c r="A387" s="72"/>
      <c r="B387" s="75"/>
      <c r="C387" s="69"/>
      <c r="D387" s="70"/>
      <c r="E387" s="69"/>
      <c r="F387" s="71"/>
      <c r="G387" s="72"/>
      <c r="H387" s="73"/>
      <c r="I387" s="74"/>
      <c r="J387" s="74"/>
      <c r="K387" s="74"/>
      <c r="L387" s="69"/>
      <c r="M387" s="69"/>
      <c r="N387" s="74"/>
      <c r="O387" s="70"/>
    </row>
    <row r="388" spans="1:15" s="15" customFormat="1" x14ac:dyDescent="0.15">
      <c r="A388" s="72"/>
      <c r="B388" s="75"/>
      <c r="C388" s="69"/>
      <c r="D388" s="70"/>
      <c r="E388" s="69"/>
      <c r="F388" s="71"/>
      <c r="G388" s="72"/>
      <c r="H388" s="73"/>
      <c r="I388" s="74"/>
      <c r="J388" s="74"/>
      <c r="K388" s="74"/>
      <c r="L388" s="69"/>
      <c r="M388" s="69"/>
      <c r="N388" s="74"/>
      <c r="O388" s="70"/>
    </row>
    <row r="389" spans="1:15" s="15" customFormat="1" x14ac:dyDescent="0.15">
      <c r="A389" s="72"/>
      <c r="B389" s="75"/>
      <c r="C389" s="69"/>
      <c r="D389" s="70"/>
      <c r="E389" s="69"/>
      <c r="F389" s="71"/>
      <c r="G389" s="72"/>
      <c r="H389" s="73"/>
      <c r="I389" s="74"/>
      <c r="J389" s="74"/>
      <c r="K389" s="74"/>
      <c r="L389" s="69"/>
      <c r="M389" s="69"/>
      <c r="N389" s="74"/>
      <c r="O389" s="70"/>
    </row>
    <row r="390" spans="1:15" s="15" customFormat="1" x14ac:dyDescent="0.15">
      <c r="A390" s="72"/>
      <c r="B390" s="75"/>
      <c r="C390" s="69"/>
      <c r="D390" s="70"/>
      <c r="E390" s="69"/>
      <c r="F390" s="71"/>
      <c r="G390" s="72"/>
      <c r="H390" s="73"/>
      <c r="I390" s="74"/>
      <c r="J390" s="74"/>
      <c r="K390" s="74"/>
      <c r="L390" s="69"/>
      <c r="M390" s="69"/>
      <c r="N390" s="74"/>
      <c r="O390" s="70"/>
    </row>
    <row r="391" spans="1:15" s="15" customFormat="1" x14ac:dyDescent="0.15">
      <c r="A391" s="72"/>
      <c r="B391" s="75"/>
      <c r="C391" s="69"/>
      <c r="D391" s="70"/>
      <c r="E391" s="69"/>
      <c r="F391" s="71"/>
      <c r="G391" s="72"/>
      <c r="H391" s="73"/>
      <c r="I391" s="74"/>
      <c r="J391" s="74"/>
      <c r="K391" s="74"/>
      <c r="L391" s="69"/>
      <c r="M391" s="69"/>
      <c r="N391" s="74"/>
      <c r="O391" s="70"/>
    </row>
    <row r="392" spans="1:15" s="15" customFormat="1" x14ac:dyDescent="0.15">
      <c r="A392" s="72"/>
      <c r="B392" s="75"/>
      <c r="C392" s="69"/>
      <c r="D392" s="70"/>
      <c r="E392" s="69"/>
      <c r="F392" s="71"/>
      <c r="G392" s="72"/>
      <c r="H392" s="73"/>
      <c r="I392" s="74"/>
      <c r="J392" s="74"/>
      <c r="K392" s="74"/>
      <c r="L392" s="69"/>
      <c r="M392" s="69"/>
      <c r="N392" s="74"/>
      <c r="O392" s="70"/>
    </row>
    <row r="393" spans="1:15" s="15" customFormat="1" x14ac:dyDescent="0.15">
      <c r="A393" s="72"/>
      <c r="B393" s="75"/>
      <c r="C393" s="69"/>
      <c r="D393" s="70"/>
      <c r="E393" s="69"/>
      <c r="F393" s="71"/>
      <c r="G393" s="72"/>
      <c r="H393" s="73"/>
      <c r="I393" s="74"/>
      <c r="J393" s="74"/>
      <c r="K393" s="74"/>
      <c r="L393" s="69"/>
      <c r="M393" s="69"/>
      <c r="N393" s="74"/>
      <c r="O393" s="70"/>
    </row>
    <row r="394" spans="1:15" s="15" customFormat="1" x14ac:dyDescent="0.15">
      <c r="A394" s="72"/>
      <c r="B394" s="75"/>
      <c r="C394" s="69"/>
      <c r="D394" s="70"/>
      <c r="E394" s="69"/>
      <c r="F394" s="71"/>
      <c r="G394" s="72"/>
      <c r="H394" s="73"/>
      <c r="I394" s="74"/>
      <c r="J394" s="74"/>
      <c r="K394" s="74"/>
      <c r="L394" s="69"/>
      <c r="M394" s="69"/>
      <c r="N394" s="74"/>
      <c r="O394" s="70"/>
    </row>
    <row r="395" spans="1:15" s="15" customFormat="1" x14ac:dyDescent="0.15">
      <c r="A395" s="72"/>
      <c r="B395" s="75"/>
      <c r="C395" s="69"/>
      <c r="D395" s="70"/>
      <c r="E395" s="69"/>
      <c r="F395" s="71"/>
      <c r="G395" s="72"/>
      <c r="H395" s="73"/>
      <c r="I395" s="74"/>
      <c r="J395" s="74"/>
      <c r="K395" s="74"/>
      <c r="L395" s="69"/>
      <c r="M395" s="69"/>
      <c r="N395" s="74"/>
      <c r="O395" s="70"/>
    </row>
    <row r="396" spans="1:15" s="15" customFormat="1" x14ac:dyDescent="0.15">
      <c r="A396" s="72"/>
      <c r="B396" s="75"/>
      <c r="C396" s="69"/>
      <c r="D396" s="70"/>
      <c r="E396" s="69"/>
      <c r="F396" s="71"/>
      <c r="G396" s="72"/>
      <c r="H396" s="73"/>
      <c r="I396" s="74"/>
      <c r="J396" s="74"/>
      <c r="K396" s="74"/>
      <c r="L396" s="69"/>
      <c r="M396" s="69"/>
      <c r="N396" s="74"/>
      <c r="O396" s="70"/>
    </row>
    <row r="397" spans="1:15" s="15" customFormat="1" x14ac:dyDescent="0.15">
      <c r="A397" s="72"/>
      <c r="B397" s="75"/>
      <c r="C397" s="69"/>
      <c r="D397" s="70"/>
      <c r="E397" s="69"/>
      <c r="F397" s="71"/>
      <c r="G397" s="72"/>
      <c r="H397" s="73"/>
      <c r="I397" s="74"/>
      <c r="J397" s="74"/>
      <c r="K397" s="74"/>
      <c r="L397" s="69"/>
      <c r="M397" s="69"/>
      <c r="N397" s="74"/>
      <c r="O397" s="70"/>
    </row>
    <row r="398" spans="1:15" s="15" customFormat="1" x14ac:dyDescent="0.15">
      <c r="A398" s="72"/>
      <c r="B398" s="75"/>
      <c r="C398" s="69"/>
      <c r="D398" s="70"/>
      <c r="E398" s="69"/>
      <c r="F398" s="71"/>
      <c r="G398" s="72"/>
      <c r="H398" s="73"/>
      <c r="I398" s="74"/>
      <c r="J398" s="74"/>
      <c r="K398" s="74"/>
      <c r="L398" s="69"/>
      <c r="M398" s="69"/>
      <c r="N398" s="74"/>
      <c r="O398" s="70"/>
    </row>
    <row r="399" spans="1:15" s="15" customFormat="1" x14ac:dyDescent="0.15">
      <c r="A399" s="72"/>
      <c r="B399" s="75"/>
      <c r="C399" s="69"/>
      <c r="D399" s="70"/>
      <c r="E399" s="69"/>
      <c r="F399" s="71"/>
      <c r="G399" s="72"/>
      <c r="H399" s="73"/>
      <c r="I399" s="74"/>
      <c r="J399" s="74"/>
      <c r="K399" s="74"/>
      <c r="L399" s="69"/>
      <c r="M399" s="69"/>
      <c r="N399" s="74"/>
      <c r="O399" s="70"/>
    </row>
    <row r="400" spans="1:15" s="15" customFormat="1" x14ac:dyDescent="0.15">
      <c r="A400" s="72"/>
      <c r="B400" s="75"/>
      <c r="C400" s="69"/>
      <c r="D400" s="70"/>
      <c r="E400" s="69"/>
      <c r="F400" s="71"/>
      <c r="G400" s="72"/>
      <c r="H400" s="73"/>
      <c r="I400" s="74"/>
      <c r="J400" s="74"/>
      <c r="K400" s="74"/>
      <c r="L400" s="69"/>
      <c r="M400" s="69"/>
      <c r="N400" s="74"/>
      <c r="O400" s="70"/>
    </row>
    <row r="401" spans="1:15" s="15" customFormat="1" x14ac:dyDescent="0.15">
      <c r="A401" s="72"/>
      <c r="B401" s="75"/>
      <c r="C401" s="69"/>
      <c r="D401" s="70"/>
      <c r="E401" s="69"/>
      <c r="F401" s="71"/>
      <c r="G401" s="72"/>
      <c r="H401" s="73"/>
      <c r="I401" s="74"/>
      <c r="J401" s="74"/>
      <c r="K401" s="74"/>
      <c r="L401" s="69"/>
      <c r="M401" s="69"/>
      <c r="N401" s="74"/>
      <c r="O401" s="70"/>
    </row>
    <row r="402" spans="1:15" s="15" customFormat="1" x14ac:dyDescent="0.15">
      <c r="A402" s="72"/>
      <c r="B402" s="75"/>
      <c r="C402" s="69"/>
      <c r="D402" s="70"/>
      <c r="E402" s="69"/>
      <c r="F402" s="71"/>
      <c r="G402" s="72"/>
      <c r="H402" s="73"/>
      <c r="I402" s="74"/>
      <c r="J402" s="74"/>
      <c r="K402" s="74"/>
      <c r="L402" s="69"/>
      <c r="M402" s="69"/>
      <c r="N402" s="74"/>
      <c r="O402" s="70"/>
    </row>
    <row r="403" spans="1:15" s="15" customFormat="1" x14ac:dyDescent="0.15">
      <c r="A403" s="72"/>
      <c r="B403" s="75"/>
      <c r="C403" s="69"/>
      <c r="D403" s="70"/>
      <c r="E403" s="69"/>
      <c r="F403" s="71"/>
      <c r="G403" s="72"/>
      <c r="H403" s="73"/>
      <c r="I403" s="74"/>
      <c r="J403" s="74"/>
      <c r="K403" s="74"/>
      <c r="L403" s="69"/>
      <c r="M403" s="69"/>
      <c r="N403" s="74"/>
      <c r="O403" s="70"/>
    </row>
    <row r="404" spans="1:15" s="15" customFormat="1" x14ac:dyDescent="0.15">
      <c r="A404" s="72"/>
      <c r="B404" s="75"/>
      <c r="C404" s="69"/>
      <c r="D404" s="70"/>
      <c r="E404" s="69"/>
      <c r="F404" s="71"/>
      <c r="G404" s="72"/>
      <c r="H404" s="73"/>
      <c r="I404" s="74"/>
      <c r="J404" s="74"/>
      <c r="K404" s="74"/>
      <c r="L404" s="69"/>
      <c r="M404" s="69"/>
      <c r="N404" s="74"/>
      <c r="O404" s="70"/>
    </row>
    <row r="405" spans="1:15" s="15" customFormat="1" x14ac:dyDescent="0.15">
      <c r="A405" s="72"/>
      <c r="B405" s="75"/>
      <c r="C405" s="69"/>
      <c r="D405" s="70"/>
      <c r="E405" s="69"/>
      <c r="F405" s="71"/>
      <c r="G405" s="72"/>
      <c r="H405" s="73"/>
      <c r="I405" s="74"/>
      <c r="J405" s="74"/>
      <c r="K405" s="74"/>
      <c r="L405" s="69"/>
      <c r="M405" s="69"/>
      <c r="N405" s="74"/>
      <c r="O405" s="70"/>
    </row>
    <row r="406" spans="1:15" s="15" customFormat="1" x14ac:dyDescent="0.15">
      <c r="A406" s="72"/>
      <c r="B406" s="75"/>
      <c r="C406" s="69"/>
      <c r="D406" s="70"/>
      <c r="E406" s="69"/>
      <c r="F406" s="71"/>
      <c r="G406" s="72"/>
      <c r="H406" s="73"/>
      <c r="I406" s="74"/>
      <c r="J406" s="74"/>
      <c r="K406" s="74"/>
      <c r="L406" s="69"/>
      <c r="M406" s="69"/>
      <c r="N406" s="74"/>
      <c r="O406" s="70"/>
    </row>
    <row r="407" spans="1:15" s="15" customFormat="1" x14ac:dyDescent="0.15">
      <c r="A407" s="72"/>
      <c r="B407" s="75"/>
      <c r="C407" s="69"/>
      <c r="D407" s="70"/>
      <c r="E407" s="69"/>
      <c r="F407" s="71"/>
      <c r="G407" s="72"/>
      <c r="H407" s="73"/>
      <c r="I407" s="74"/>
      <c r="J407" s="74"/>
      <c r="K407" s="74"/>
      <c r="L407" s="69"/>
      <c r="M407" s="69"/>
      <c r="N407" s="74"/>
      <c r="O407" s="70"/>
    </row>
    <row r="408" spans="1:15" s="15" customFormat="1" x14ac:dyDescent="0.15">
      <c r="A408" s="72"/>
      <c r="B408" s="75"/>
      <c r="C408" s="69"/>
      <c r="D408" s="70"/>
      <c r="E408" s="69"/>
      <c r="F408" s="71"/>
      <c r="G408" s="72"/>
      <c r="H408" s="73"/>
      <c r="I408" s="74"/>
      <c r="J408" s="74"/>
      <c r="K408" s="74"/>
      <c r="L408" s="69"/>
      <c r="M408" s="69"/>
      <c r="N408" s="74"/>
      <c r="O408" s="70"/>
    </row>
    <row r="409" spans="1:15" s="15" customFormat="1" x14ac:dyDescent="0.15">
      <c r="A409" s="72"/>
      <c r="B409" s="75"/>
      <c r="C409" s="69"/>
      <c r="D409" s="70"/>
      <c r="E409" s="69"/>
      <c r="F409" s="71"/>
      <c r="G409" s="72"/>
      <c r="H409" s="73"/>
      <c r="I409" s="74"/>
      <c r="J409" s="74"/>
      <c r="K409" s="74"/>
      <c r="L409" s="69"/>
      <c r="M409" s="69"/>
      <c r="N409" s="74"/>
      <c r="O409" s="70"/>
    </row>
    <row r="410" spans="1:15" s="15" customFormat="1" x14ac:dyDescent="0.15">
      <c r="A410" s="72"/>
      <c r="B410" s="75"/>
      <c r="C410" s="69"/>
      <c r="D410" s="70"/>
      <c r="E410" s="69"/>
      <c r="F410" s="71"/>
      <c r="G410" s="72"/>
      <c r="H410" s="73"/>
      <c r="I410" s="74"/>
      <c r="J410" s="74"/>
      <c r="K410" s="74"/>
      <c r="L410" s="69"/>
      <c r="M410" s="69"/>
      <c r="N410" s="74"/>
      <c r="O410" s="70"/>
    </row>
    <row r="411" spans="1:15" s="15" customFormat="1" x14ac:dyDescent="0.15">
      <c r="A411" s="72"/>
      <c r="B411" s="75"/>
      <c r="C411" s="69"/>
      <c r="D411" s="70"/>
      <c r="E411" s="69"/>
      <c r="F411" s="71"/>
      <c r="G411" s="72"/>
      <c r="H411" s="73"/>
      <c r="I411" s="74"/>
      <c r="J411" s="74"/>
      <c r="K411" s="74"/>
      <c r="L411" s="69"/>
      <c r="M411" s="69"/>
      <c r="N411" s="74"/>
      <c r="O411" s="70"/>
    </row>
    <row r="412" spans="1:15" s="15" customFormat="1" x14ac:dyDescent="0.15">
      <c r="A412" s="72"/>
      <c r="B412" s="75"/>
      <c r="C412" s="69"/>
      <c r="D412" s="70"/>
      <c r="E412" s="69"/>
      <c r="F412" s="71"/>
      <c r="G412" s="72"/>
      <c r="H412" s="73"/>
      <c r="I412" s="74"/>
      <c r="J412" s="74"/>
      <c r="K412" s="74"/>
      <c r="L412" s="69"/>
      <c r="M412" s="69"/>
      <c r="N412" s="74"/>
      <c r="O412" s="70"/>
    </row>
    <row r="413" spans="1:15" s="15" customFormat="1" x14ac:dyDescent="0.15">
      <c r="A413" s="72"/>
      <c r="B413" s="75"/>
      <c r="C413" s="69"/>
      <c r="D413" s="70"/>
      <c r="E413" s="69"/>
      <c r="F413" s="71"/>
      <c r="G413" s="72"/>
      <c r="H413" s="73"/>
      <c r="I413" s="74"/>
      <c r="J413" s="74"/>
      <c r="K413" s="74"/>
      <c r="L413" s="69"/>
      <c r="M413" s="69"/>
      <c r="N413" s="74"/>
      <c r="O413" s="70"/>
    </row>
    <row r="414" spans="1:15" s="15" customFormat="1" x14ac:dyDescent="0.15">
      <c r="A414" s="72"/>
      <c r="B414" s="75"/>
      <c r="C414" s="69"/>
      <c r="D414" s="70"/>
      <c r="E414" s="69"/>
      <c r="F414" s="71"/>
      <c r="G414" s="72"/>
      <c r="H414" s="73"/>
      <c r="I414" s="74"/>
      <c r="J414" s="74"/>
      <c r="K414" s="74"/>
      <c r="L414" s="69"/>
      <c r="M414" s="69"/>
      <c r="N414" s="74"/>
      <c r="O414" s="70"/>
    </row>
    <row r="415" spans="1:15" s="15" customFormat="1" x14ac:dyDescent="0.15">
      <c r="A415" s="72"/>
      <c r="B415" s="75"/>
      <c r="C415" s="69"/>
      <c r="D415" s="70"/>
      <c r="E415" s="69"/>
      <c r="F415" s="71"/>
      <c r="G415" s="72"/>
      <c r="H415" s="73"/>
      <c r="I415" s="74"/>
      <c r="J415" s="74"/>
      <c r="K415" s="74"/>
      <c r="L415" s="69"/>
      <c r="M415" s="69"/>
      <c r="N415" s="74"/>
      <c r="O415" s="70"/>
    </row>
    <row r="416" spans="1:15" s="15" customFormat="1" x14ac:dyDescent="0.15">
      <c r="A416" s="72"/>
      <c r="B416" s="75"/>
      <c r="C416" s="69"/>
      <c r="D416" s="70"/>
      <c r="E416" s="69"/>
      <c r="F416" s="71"/>
      <c r="G416" s="72"/>
      <c r="H416" s="73"/>
      <c r="I416" s="74"/>
      <c r="J416" s="74"/>
      <c r="K416" s="74"/>
      <c r="L416" s="69"/>
      <c r="M416" s="69"/>
      <c r="N416" s="74"/>
      <c r="O416" s="70"/>
    </row>
    <row r="417" spans="1:15" s="15" customFormat="1" x14ac:dyDescent="0.15">
      <c r="A417" s="72"/>
      <c r="B417" s="75"/>
      <c r="C417" s="69"/>
      <c r="D417" s="70"/>
      <c r="E417" s="69"/>
      <c r="F417" s="71"/>
      <c r="G417" s="72"/>
      <c r="H417" s="73"/>
      <c r="I417" s="74"/>
      <c r="J417" s="74"/>
      <c r="K417" s="74"/>
      <c r="L417" s="69"/>
      <c r="M417" s="69"/>
      <c r="N417" s="74"/>
      <c r="O417" s="70"/>
    </row>
    <row r="418" spans="1:15" s="15" customFormat="1" x14ac:dyDescent="0.15">
      <c r="A418" s="72"/>
      <c r="B418" s="75"/>
      <c r="C418" s="69"/>
      <c r="D418" s="70"/>
      <c r="E418" s="69"/>
      <c r="F418" s="71"/>
      <c r="G418" s="72"/>
      <c r="H418" s="73"/>
      <c r="I418" s="74"/>
      <c r="J418" s="74"/>
      <c r="K418" s="74"/>
      <c r="L418" s="69"/>
      <c r="M418" s="69"/>
      <c r="N418" s="74"/>
      <c r="O418" s="70"/>
    </row>
    <row r="419" spans="1:15" s="15" customFormat="1" x14ac:dyDescent="0.15">
      <c r="A419" s="72"/>
      <c r="B419" s="75"/>
      <c r="C419" s="69"/>
      <c r="D419" s="70"/>
      <c r="E419" s="69"/>
      <c r="F419" s="71"/>
      <c r="G419" s="72"/>
      <c r="H419" s="73"/>
      <c r="I419" s="74"/>
      <c r="J419" s="74"/>
      <c r="K419" s="74"/>
      <c r="L419" s="69"/>
      <c r="M419" s="69"/>
      <c r="N419" s="74"/>
      <c r="O419" s="70"/>
    </row>
    <row r="420" spans="1:15" s="15" customFormat="1" x14ac:dyDescent="0.15">
      <c r="A420" s="72"/>
      <c r="B420" s="75"/>
      <c r="C420" s="69"/>
      <c r="D420" s="70"/>
      <c r="E420" s="69"/>
      <c r="F420" s="71"/>
      <c r="G420" s="72"/>
      <c r="H420" s="73"/>
      <c r="I420" s="74"/>
      <c r="J420" s="74"/>
      <c r="K420" s="74"/>
      <c r="L420" s="69"/>
      <c r="M420" s="69"/>
      <c r="N420" s="74"/>
      <c r="O420" s="70"/>
    </row>
    <row r="421" spans="1:15" s="15" customFormat="1" x14ac:dyDescent="0.15">
      <c r="A421" s="72"/>
      <c r="B421" s="75"/>
      <c r="C421" s="69"/>
      <c r="D421" s="70"/>
      <c r="E421" s="69"/>
      <c r="F421" s="71"/>
      <c r="G421" s="72"/>
      <c r="H421" s="73"/>
      <c r="I421" s="74"/>
      <c r="J421" s="74"/>
      <c r="K421" s="74"/>
      <c r="L421" s="69"/>
      <c r="M421" s="69"/>
      <c r="N421" s="74"/>
      <c r="O421" s="70"/>
    </row>
    <row r="422" spans="1:15" s="15" customFormat="1" x14ac:dyDescent="0.15">
      <c r="A422" s="72"/>
      <c r="B422" s="75"/>
      <c r="C422" s="69"/>
      <c r="D422" s="70"/>
      <c r="E422" s="69"/>
      <c r="F422" s="71"/>
      <c r="G422" s="72"/>
      <c r="H422" s="73"/>
      <c r="I422" s="74"/>
      <c r="J422" s="74"/>
      <c r="K422" s="74"/>
      <c r="L422" s="69"/>
      <c r="M422" s="69"/>
      <c r="N422" s="74"/>
      <c r="O422" s="70"/>
    </row>
    <row r="423" spans="1:15" s="15" customFormat="1" x14ac:dyDescent="0.15">
      <c r="A423" s="72"/>
      <c r="B423" s="75"/>
      <c r="C423" s="69"/>
      <c r="D423" s="70"/>
      <c r="E423" s="69"/>
      <c r="F423" s="71"/>
      <c r="G423" s="72"/>
      <c r="H423" s="73"/>
      <c r="I423" s="74"/>
      <c r="J423" s="74"/>
      <c r="K423" s="74"/>
      <c r="L423" s="69"/>
      <c r="M423" s="69"/>
      <c r="N423" s="74"/>
      <c r="O423" s="70"/>
    </row>
    <row r="424" spans="1:15" s="15" customFormat="1" x14ac:dyDescent="0.15">
      <c r="A424" s="72"/>
      <c r="B424" s="75"/>
      <c r="C424" s="69"/>
      <c r="D424" s="70"/>
      <c r="E424" s="69"/>
      <c r="F424" s="71"/>
      <c r="G424" s="72"/>
      <c r="H424" s="73"/>
      <c r="I424" s="74"/>
      <c r="J424" s="74"/>
      <c r="K424" s="74"/>
      <c r="L424" s="69"/>
      <c r="M424" s="69"/>
      <c r="N424" s="74"/>
      <c r="O424" s="70"/>
    </row>
    <row r="425" spans="1:15" s="15" customFormat="1" x14ac:dyDescent="0.15">
      <c r="A425" s="72"/>
      <c r="B425" s="75"/>
      <c r="C425" s="69"/>
      <c r="D425" s="70"/>
      <c r="E425" s="69"/>
      <c r="F425" s="71"/>
      <c r="G425" s="72"/>
      <c r="H425" s="73"/>
      <c r="I425" s="74"/>
      <c r="J425" s="74"/>
      <c r="K425" s="74"/>
      <c r="L425" s="69"/>
      <c r="M425" s="69"/>
      <c r="N425" s="74"/>
      <c r="O425" s="70"/>
    </row>
    <row r="426" spans="1:15" s="15" customFormat="1" x14ac:dyDescent="0.15">
      <c r="A426" s="72"/>
      <c r="B426" s="75"/>
      <c r="C426" s="69"/>
      <c r="D426" s="70"/>
      <c r="E426" s="69"/>
      <c r="F426" s="71"/>
      <c r="G426" s="72"/>
      <c r="H426" s="73"/>
      <c r="I426" s="74"/>
      <c r="J426" s="74"/>
      <c r="K426" s="74"/>
      <c r="L426" s="69"/>
      <c r="M426" s="69"/>
      <c r="N426" s="74"/>
      <c r="O426" s="70"/>
    </row>
    <row r="427" spans="1:15" s="15" customFormat="1" x14ac:dyDescent="0.15">
      <c r="A427" s="72"/>
      <c r="B427" s="75"/>
      <c r="C427" s="69"/>
      <c r="D427" s="70"/>
      <c r="E427" s="69"/>
      <c r="F427" s="71"/>
      <c r="G427" s="72"/>
      <c r="H427" s="73"/>
      <c r="I427" s="74"/>
      <c r="J427" s="74"/>
      <c r="K427" s="74"/>
      <c r="L427" s="69"/>
      <c r="M427" s="69"/>
      <c r="N427" s="74"/>
      <c r="O427" s="70"/>
    </row>
    <row r="428" spans="1:15" s="15" customFormat="1" x14ac:dyDescent="0.15">
      <c r="A428" s="72"/>
      <c r="B428" s="75"/>
      <c r="C428" s="69"/>
      <c r="D428" s="70"/>
      <c r="E428" s="69"/>
      <c r="F428" s="71"/>
      <c r="G428" s="72"/>
      <c r="H428" s="73"/>
      <c r="I428" s="74"/>
      <c r="J428" s="74"/>
      <c r="K428" s="74"/>
      <c r="L428" s="69"/>
      <c r="M428" s="69"/>
      <c r="N428" s="74"/>
      <c r="O428" s="70"/>
    </row>
    <row r="429" spans="1:15" s="15" customFormat="1" x14ac:dyDescent="0.15">
      <c r="A429" s="72"/>
      <c r="B429" s="75"/>
      <c r="C429" s="69"/>
      <c r="D429" s="70"/>
      <c r="E429" s="69"/>
      <c r="F429" s="71"/>
      <c r="G429" s="72"/>
      <c r="H429" s="73"/>
      <c r="I429" s="74"/>
      <c r="J429" s="74"/>
      <c r="K429" s="74"/>
      <c r="L429" s="69"/>
      <c r="M429" s="69"/>
      <c r="N429" s="74"/>
      <c r="O429" s="70"/>
    </row>
    <row r="430" spans="1:15" s="15" customFormat="1" x14ac:dyDescent="0.15">
      <c r="A430" s="72"/>
      <c r="B430" s="75"/>
      <c r="C430" s="69"/>
      <c r="D430" s="70"/>
      <c r="E430" s="69"/>
      <c r="F430" s="71"/>
      <c r="G430" s="72"/>
      <c r="H430" s="73"/>
      <c r="I430" s="74"/>
      <c r="J430" s="74"/>
      <c r="K430" s="74"/>
      <c r="L430" s="69"/>
      <c r="M430" s="69"/>
      <c r="N430" s="74"/>
      <c r="O430" s="70"/>
    </row>
    <row r="431" spans="1:15" s="15" customFormat="1" x14ac:dyDescent="0.15">
      <c r="A431" s="72"/>
      <c r="B431" s="75"/>
      <c r="C431" s="69"/>
      <c r="D431" s="70"/>
      <c r="E431" s="69"/>
      <c r="F431" s="71"/>
      <c r="G431" s="72"/>
      <c r="H431" s="73"/>
      <c r="I431" s="74"/>
      <c r="J431" s="74"/>
      <c r="K431" s="74"/>
      <c r="L431" s="69"/>
      <c r="M431" s="69"/>
      <c r="N431" s="74"/>
      <c r="O431" s="70"/>
    </row>
    <row r="432" spans="1:15" s="15" customFormat="1" x14ac:dyDescent="0.15">
      <c r="A432" s="72"/>
      <c r="B432" s="75"/>
      <c r="C432" s="69"/>
      <c r="D432" s="70"/>
      <c r="E432" s="69"/>
      <c r="F432" s="71"/>
      <c r="G432" s="72"/>
      <c r="H432" s="73"/>
      <c r="I432" s="74"/>
      <c r="J432" s="74"/>
      <c r="K432" s="74"/>
      <c r="L432" s="69"/>
      <c r="M432" s="69"/>
      <c r="N432" s="74"/>
      <c r="O432" s="70"/>
    </row>
    <row r="433" spans="1:15" s="15" customFormat="1" x14ac:dyDescent="0.15">
      <c r="A433" s="72"/>
      <c r="B433" s="75"/>
      <c r="C433" s="69"/>
      <c r="D433" s="70"/>
      <c r="E433" s="69"/>
      <c r="F433" s="71"/>
      <c r="G433" s="72"/>
      <c r="H433" s="73"/>
      <c r="I433" s="74"/>
      <c r="J433" s="74"/>
      <c r="K433" s="74"/>
      <c r="L433" s="69"/>
      <c r="M433" s="69"/>
      <c r="N433" s="74"/>
      <c r="O433" s="70"/>
    </row>
    <row r="434" spans="1:15" s="15" customFormat="1" x14ac:dyDescent="0.15">
      <c r="A434" s="72"/>
      <c r="B434" s="75"/>
      <c r="C434" s="69"/>
      <c r="D434" s="70"/>
      <c r="E434" s="69"/>
      <c r="F434" s="71"/>
      <c r="G434" s="72"/>
      <c r="H434" s="73"/>
      <c r="I434" s="74"/>
      <c r="J434" s="74"/>
      <c r="K434" s="74"/>
      <c r="L434" s="69"/>
      <c r="M434" s="69"/>
      <c r="N434" s="74"/>
      <c r="O434" s="70"/>
    </row>
    <row r="435" spans="1:15" s="15" customFormat="1" x14ac:dyDescent="0.15">
      <c r="A435" s="72"/>
      <c r="B435" s="75"/>
      <c r="C435" s="69"/>
      <c r="D435" s="70"/>
      <c r="E435" s="69"/>
      <c r="F435" s="71"/>
      <c r="G435" s="72"/>
      <c r="H435" s="73"/>
      <c r="I435" s="74"/>
      <c r="J435" s="74"/>
      <c r="K435" s="74"/>
      <c r="L435" s="69"/>
      <c r="M435" s="69"/>
      <c r="N435" s="74"/>
      <c r="O435" s="70"/>
    </row>
    <row r="436" spans="1:15" s="15" customFormat="1" x14ac:dyDescent="0.15">
      <c r="A436" s="72"/>
      <c r="B436" s="75"/>
      <c r="C436" s="69"/>
      <c r="D436" s="70"/>
      <c r="E436" s="69"/>
      <c r="F436" s="71"/>
      <c r="G436" s="72"/>
      <c r="H436" s="73"/>
      <c r="I436" s="74"/>
      <c r="J436" s="74"/>
      <c r="K436" s="74"/>
      <c r="L436" s="69"/>
      <c r="M436" s="69"/>
      <c r="N436" s="74"/>
      <c r="O436" s="70"/>
    </row>
    <row r="437" spans="1:15" s="15" customFormat="1" x14ac:dyDescent="0.15">
      <c r="A437" s="72"/>
      <c r="B437" s="75"/>
      <c r="C437" s="69"/>
      <c r="D437" s="70"/>
      <c r="E437" s="69"/>
      <c r="F437" s="71"/>
      <c r="G437" s="72"/>
      <c r="H437" s="73"/>
      <c r="I437" s="74"/>
      <c r="J437" s="74"/>
      <c r="K437" s="74"/>
      <c r="L437" s="69"/>
      <c r="M437" s="69"/>
      <c r="N437" s="74"/>
      <c r="O437" s="70"/>
    </row>
    <row r="438" spans="1:15" s="15" customFormat="1" x14ac:dyDescent="0.15">
      <c r="A438" s="72"/>
      <c r="B438" s="75"/>
      <c r="C438" s="69"/>
      <c r="D438" s="70"/>
      <c r="E438" s="69"/>
      <c r="F438" s="71"/>
      <c r="G438" s="72"/>
      <c r="H438" s="73"/>
      <c r="I438" s="74"/>
      <c r="J438" s="74"/>
      <c r="K438" s="74"/>
      <c r="L438" s="69"/>
      <c r="M438" s="69"/>
      <c r="N438" s="74"/>
      <c r="O438" s="70"/>
    </row>
    <row r="439" spans="1:15" s="15" customFormat="1" x14ac:dyDescent="0.15">
      <c r="A439" s="72"/>
      <c r="B439" s="75"/>
      <c r="C439" s="69"/>
      <c r="D439" s="70"/>
      <c r="E439" s="69"/>
      <c r="F439" s="71"/>
      <c r="G439" s="72"/>
      <c r="H439" s="73"/>
      <c r="I439" s="74"/>
      <c r="J439" s="74"/>
      <c r="K439" s="74"/>
      <c r="L439" s="69"/>
      <c r="M439" s="69"/>
      <c r="N439" s="74"/>
      <c r="O439" s="70"/>
    </row>
    <row r="440" spans="1:15" s="15" customFormat="1" x14ac:dyDescent="0.15">
      <c r="A440" s="72"/>
      <c r="B440" s="75"/>
      <c r="C440" s="69"/>
      <c r="D440" s="70"/>
      <c r="E440" s="69"/>
      <c r="F440" s="71"/>
      <c r="G440" s="72"/>
      <c r="H440" s="73"/>
      <c r="I440" s="74"/>
      <c r="J440" s="74"/>
      <c r="K440" s="74"/>
      <c r="L440" s="69"/>
      <c r="M440" s="69"/>
      <c r="N440" s="74"/>
      <c r="O440" s="70"/>
    </row>
    <row r="441" spans="1:15" s="15" customFormat="1" x14ac:dyDescent="0.15">
      <c r="A441" s="72"/>
      <c r="B441" s="75"/>
      <c r="C441" s="69"/>
      <c r="D441" s="70"/>
      <c r="E441" s="69"/>
      <c r="F441" s="71"/>
      <c r="G441" s="72"/>
      <c r="H441" s="73"/>
      <c r="I441" s="74"/>
      <c r="J441" s="74"/>
      <c r="K441" s="74"/>
      <c r="L441" s="69"/>
      <c r="M441" s="69"/>
      <c r="N441" s="74"/>
      <c r="O441" s="70"/>
    </row>
    <row r="442" spans="1:15" s="15" customFormat="1" x14ac:dyDescent="0.15">
      <c r="A442" s="72"/>
      <c r="B442" s="75"/>
      <c r="C442" s="69"/>
      <c r="D442" s="70"/>
      <c r="E442" s="69"/>
      <c r="F442" s="71"/>
      <c r="G442" s="72"/>
      <c r="H442" s="73"/>
      <c r="I442" s="74"/>
      <c r="J442" s="74"/>
      <c r="K442" s="74"/>
      <c r="L442" s="69"/>
      <c r="M442" s="69"/>
      <c r="N442" s="74"/>
      <c r="O442" s="70"/>
    </row>
    <row r="443" spans="1:15" s="15" customFormat="1" x14ac:dyDescent="0.15">
      <c r="A443" s="72"/>
      <c r="B443" s="75"/>
      <c r="C443" s="69"/>
      <c r="D443" s="70"/>
      <c r="E443" s="69"/>
      <c r="F443" s="71"/>
      <c r="G443" s="72"/>
      <c r="H443" s="73"/>
      <c r="I443" s="74"/>
      <c r="J443" s="74"/>
      <c r="K443" s="74"/>
      <c r="L443" s="69"/>
      <c r="M443" s="69"/>
      <c r="N443" s="74"/>
      <c r="O443" s="70"/>
    </row>
    <row r="444" spans="1:15" s="15" customFormat="1" x14ac:dyDescent="0.15">
      <c r="A444" s="72"/>
      <c r="B444" s="75"/>
      <c r="C444" s="69"/>
      <c r="D444" s="70"/>
      <c r="E444" s="69"/>
      <c r="F444" s="71"/>
      <c r="G444" s="72"/>
      <c r="H444" s="73"/>
      <c r="I444" s="74"/>
      <c r="J444" s="74"/>
      <c r="K444" s="74"/>
      <c r="L444" s="69"/>
      <c r="M444" s="69"/>
      <c r="N444" s="74"/>
      <c r="O444" s="70"/>
    </row>
    <row r="445" spans="1:15" s="15" customFormat="1" x14ac:dyDescent="0.15">
      <c r="A445" s="72"/>
      <c r="B445" s="75"/>
      <c r="C445" s="69"/>
      <c r="D445" s="70"/>
      <c r="E445" s="69"/>
      <c r="F445" s="71"/>
      <c r="G445" s="72"/>
      <c r="H445" s="73"/>
      <c r="I445" s="74"/>
      <c r="J445" s="74"/>
      <c r="K445" s="74"/>
      <c r="L445" s="69"/>
      <c r="M445" s="69"/>
      <c r="N445" s="74"/>
      <c r="O445" s="70"/>
    </row>
    <row r="446" spans="1:15" s="15" customFormat="1" x14ac:dyDescent="0.15">
      <c r="A446" s="72"/>
      <c r="B446" s="75"/>
      <c r="C446" s="69"/>
      <c r="D446" s="70"/>
      <c r="E446" s="69"/>
      <c r="F446" s="71"/>
      <c r="G446" s="72"/>
      <c r="H446" s="73"/>
      <c r="I446" s="74"/>
      <c r="J446" s="74"/>
      <c r="K446" s="74"/>
      <c r="L446" s="69"/>
      <c r="M446" s="69"/>
      <c r="N446" s="74"/>
      <c r="O446" s="70"/>
    </row>
    <row r="447" spans="1:15" s="15" customFormat="1" x14ac:dyDescent="0.15">
      <c r="A447" s="72"/>
      <c r="B447" s="75"/>
      <c r="C447" s="69"/>
      <c r="D447" s="70"/>
      <c r="E447" s="69"/>
      <c r="F447" s="71"/>
      <c r="G447" s="72"/>
      <c r="H447" s="73"/>
      <c r="I447" s="74"/>
      <c r="J447" s="74"/>
      <c r="K447" s="74"/>
      <c r="L447" s="69"/>
      <c r="M447" s="69"/>
      <c r="N447" s="74"/>
      <c r="O447" s="70"/>
    </row>
    <row r="448" spans="1:15" s="15" customFormat="1" x14ac:dyDescent="0.15">
      <c r="A448" s="72"/>
      <c r="B448" s="75"/>
      <c r="C448" s="69"/>
      <c r="D448" s="70"/>
      <c r="E448" s="69"/>
      <c r="F448" s="71"/>
      <c r="G448" s="72"/>
      <c r="H448" s="73"/>
      <c r="I448" s="74"/>
      <c r="J448" s="74"/>
      <c r="K448" s="74"/>
      <c r="L448" s="69"/>
      <c r="M448" s="69"/>
      <c r="N448" s="74"/>
      <c r="O448" s="70"/>
    </row>
    <row r="449" spans="1:15" s="15" customFormat="1" x14ac:dyDescent="0.15">
      <c r="A449" s="72"/>
      <c r="B449" s="75"/>
      <c r="C449" s="69"/>
      <c r="D449" s="70"/>
      <c r="E449" s="69"/>
      <c r="F449" s="71"/>
      <c r="G449" s="72"/>
      <c r="H449" s="73"/>
      <c r="I449" s="74"/>
      <c r="J449" s="74"/>
      <c r="K449" s="74"/>
      <c r="L449" s="69"/>
      <c r="M449" s="69"/>
      <c r="N449" s="74"/>
      <c r="O449" s="70"/>
    </row>
    <row r="450" spans="1:15" s="15" customFormat="1" x14ac:dyDescent="0.15">
      <c r="A450" s="72"/>
      <c r="B450" s="75"/>
      <c r="C450" s="69"/>
      <c r="D450" s="70"/>
      <c r="E450" s="69"/>
      <c r="F450" s="71"/>
      <c r="G450" s="72"/>
      <c r="H450" s="73"/>
      <c r="I450" s="74"/>
      <c r="J450" s="74"/>
      <c r="K450" s="74"/>
      <c r="L450" s="69"/>
      <c r="M450" s="69"/>
      <c r="N450" s="74"/>
      <c r="O450" s="70"/>
    </row>
    <row r="451" spans="1:15" s="15" customFormat="1" x14ac:dyDescent="0.15">
      <c r="A451" s="72"/>
      <c r="B451" s="75"/>
      <c r="C451" s="69"/>
      <c r="D451" s="70"/>
      <c r="E451" s="69"/>
      <c r="F451" s="71"/>
      <c r="G451" s="72"/>
      <c r="H451" s="73"/>
      <c r="I451" s="74"/>
      <c r="J451" s="74"/>
      <c r="K451" s="74"/>
      <c r="L451" s="69"/>
      <c r="M451" s="69"/>
      <c r="N451" s="74"/>
      <c r="O451" s="70"/>
    </row>
    <row r="452" spans="1:15" s="15" customFormat="1" x14ac:dyDescent="0.15">
      <c r="A452" s="72"/>
      <c r="B452" s="75"/>
      <c r="C452" s="69"/>
      <c r="D452" s="70"/>
      <c r="E452" s="69"/>
      <c r="F452" s="71"/>
      <c r="G452" s="72"/>
      <c r="H452" s="73"/>
      <c r="I452" s="74"/>
      <c r="J452" s="74"/>
      <c r="K452" s="74"/>
      <c r="L452" s="69"/>
      <c r="M452" s="69"/>
      <c r="N452" s="74"/>
      <c r="O452" s="70"/>
    </row>
    <row r="453" spans="1:15" s="15" customFormat="1" x14ac:dyDescent="0.15">
      <c r="A453" s="72"/>
      <c r="B453" s="75"/>
      <c r="C453" s="69"/>
      <c r="D453" s="70"/>
      <c r="E453" s="69"/>
      <c r="F453" s="71"/>
      <c r="G453" s="72"/>
      <c r="H453" s="73"/>
      <c r="I453" s="74"/>
      <c r="J453" s="74"/>
      <c r="K453" s="74"/>
      <c r="L453" s="69"/>
      <c r="M453" s="69"/>
      <c r="N453" s="74"/>
      <c r="O453" s="70"/>
    </row>
    <row r="454" spans="1:15" s="15" customFormat="1" x14ac:dyDescent="0.15">
      <c r="A454" s="72"/>
      <c r="B454" s="75"/>
      <c r="C454" s="69"/>
      <c r="D454" s="70"/>
      <c r="E454" s="69"/>
      <c r="F454" s="71"/>
      <c r="G454" s="72"/>
      <c r="H454" s="73"/>
      <c r="I454" s="74"/>
      <c r="J454" s="74"/>
      <c r="K454" s="74"/>
      <c r="L454" s="69"/>
      <c r="M454" s="69"/>
      <c r="N454" s="74"/>
      <c r="O454" s="70"/>
    </row>
    <row r="455" spans="1:15" s="15" customFormat="1" x14ac:dyDescent="0.15">
      <c r="A455" s="72"/>
      <c r="B455" s="75"/>
      <c r="C455" s="69"/>
      <c r="D455" s="70"/>
      <c r="E455" s="69"/>
      <c r="F455" s="71"/>
      <c r="G455" s="72"/>
      <c r="H455" s="73"/>
      <c r="I455" s="74"/>
      <c r="J455" s="74"/>
      <c r="K455" s="74"/>
      <c r="L455" s="69"/>
      <c r="M455" s="69"/>
      <c r="N455" s="74"/>
      <c r="O455" s="70"/>
    </row>
    <row r="456" spans="1:15" s="15" customFormat="1" x14ac:dyDescent="0.15">
      <c r="A456" s="72"/>
      <c r="B456" s="75"/>
      <c r="C456" s="69"/>
      <c r="D456" s="70"/>
      <c r="E456" s="69"/>
      <c r="F456" s="71"/>
      <c r="G456" s="72"/>
      <c r="H456" s="73"/>
      <c r="I456" s="74"/>
      <c r="J456" s="74"/>
      <c r="K456" s="74"/>
      <c r="L456" s="69"/>
      <c r="M456" s="69"/>
      <c r="N456" s="74"/>
      <c r="O456" s="70"/>
    </row>
    <row r="457" spans="1:15" s="15" customFormat="1" x14ac:dyDescent="0.15">
      <c r="A457" s="72"/>
      <c r="B457" s="75"/>
      <c r="C457" s="69"/>
      <c r="D457" s="70"/>
      <c r="E457" s="69"/>
      <c r="F457" s="71"/>
      <c r="G457" s="72"/>
      <c r="H457" s="73"/>
      <c r="I457" s="74"/>
      <c r="J457" s="74"/>
      <c r="K457" s="74"/>
      <c r="L457" s="69"/>
      <c r="M457" s="69"/>
      <c r="N457" s="74"/>
      <c r="O457" s="70"/>
    </row>
    <row r="458" spans="1:15" s="15" customFormat="1" x14ac:dyDescent="0.15">
      <c r="A458" s="72"/>
      <c r="B458" s="75"/>
      <c r="C458" s="69"/>
      <c r="D458" s="70"/>
      <c r="E458" s="69"/>
      <c r="F458" s="71"/>
      <c r="G458" s="72"/>
      <c r="H458" s="73"/>
      <c r="I458" s="74"/>
      <c r="J458" s="74"/>
      <c r="K458" s="74"/>
      <c r="L458" s="69"/>
      <c r="M458" s="69"/>
      <c r="N458" s="74"/>
      <c r="O458" s="70"/>
    </row>
    <row r="459" spans="1:15" s="15" customFormat="1" x14ac:dyDescent="0.15">
      <c r="A459" s="72"/>
      <c r="B459" s="75"/>
      <c r="C459" s="69"/>
      <c r="D459" s="70"/>
      <c r="E459" s="69"/>
      <c r="F459" s="71"/>
      <c r="G459" s="72"/>
      <c r="H459" s="73"/>
      <c r="I459" s="74"/>
      <c r="J459" s="74"/>
      <c r="K459" s="74"/>
      <c r="L459" s="69"/>
      <c r="M459" s="69"/>
      <c r="N459" s="74"/>
      <c r="O459" s="70"/>
    </row>
    <row r="460" spans="1:15" s="15" customFormat="1" x14ac:dyDescent="0.15">
      <c r="A460" s="72"/>
      <c r="B460" s="75"/>
      <c r="C460" s="69"/>
      <c r="D460" s="70"/>
      <c r="E460" s="69"/>
      <c r="F460" s="71"/>
      <c r="G460" s="72"/>
      <c r="H460" s="73"/>
      <c r="I460" s="74"/>
      <c r="J460" s="74"/>
      <c r="K460" s="74"/>
      <c r="L460" s="69"/>
      <c r="M460" s="69"/>
      <c r="N460" s="74"/>
      <c r="O460" s="70"/>
    </row>
    <row r="461" spans="1:15" s="15" customFormat="1" x14ac:dyDescent="0.15">
      <c r="A461" s="72"/>
      <c r="B461" s="75"/>
      <c r="C461" s="69"/>
      <c r="D461" s="70"/>
      <c r="E461" s="69"/>
      <c r="F461" s="71"/>
      <c r="G461" s="72"/>
      <c r="H461" s="73"/>
      <c r="I461" s="74"/>
      <c r="J461" s="74"/>
      <c r="K461" s="74"/>
      <c r="L461" s="69"/>
      <c r="M461" s="69"/>
      <c r="N461" s="74"/>
      <c r="O461" s="70"/>
    </row>
    <row r="462" spans="1:15" s="15" customFormat="1" x14ac:dyDescent="0.15">
      <c r="A462" s="72"/>
      <c r="B462" s="75"/>
      <c r="C462" s="69"/>
      <c r="D462" s="70"/>
      <c r="E462" s="69"/>
      <c r="F462" s="71"/>
      <c r="G462" s="72"/>
      <c r="H462" s="73"/>
      <c r="I462" s="74"/>
      <c r="J462" s="74"/>
      <c r="K462" s="74"/>
      <c r="L462" s="69"/>
      <c r="M462" s="69"/>
      <c r="N462" s="74"/>
      <c r="O462" s="70"/>
    </row>
    <row r="463" spans="1:15" s="15" customFormat="1" x14ac:dyDescent="0.15">
      <c r="A463" s="72"/>
      <c r="B463" s="75"/>
      <c r="C463" s="69"/>
      <c r="D463" s="70"/>
      <c r="E463" s="69"/>
      <c r="F463" s="71"/>
      <c r="G463" s="72"/>
      <c r="H463" s="73"/>
      <c r="I463" s="74"/>
      <c r="J463" s="74"/>
      <c r="K463" s="74"/>
      <c r="L463" s="69"/>
      <c r="M463" s="69"/>
      <c r="N463" s="74"/>
      <c r="O463" s="70"/>
    </row>
    <row r="464" spans="1:15" s="15" customFormat="1" x14ac:dyDescent="0.15">
      <c r="A464" s="72"/>
      <c r="B464" s="75"/>
      <c r="C464" s="69"/>
      <c r="D464" s="70"/>
      <c r="E464" s="69"/>
      <c r="F464" s="71"/>
      <c r="G464" s="72"/>
      <c r="H464" s="73"/>
      <c r="I464" s="74"/>
      <c r="J464" s="74"/>
      <c r="K464" s="74"/>
      <c r="L464" s="69"/>
      <c r="M464" s="69"/>
      <c r="N464" s="74"/>
      <c r="O464" s="70"/>
    </row>
    <row r="465" spans="1:15" s="15" customFormat="1" x14ac:dyDescent="0.15">
      <c r="A465" s="72"/>
      <c r="B465" s="75"/>
      <c r="C465" s="69"/>
      <c r="D465" s="70"/>
      <c r="E465" s="69"/>
      <c r="F465" s="71"/>
      <c r="G465" s="72"/>
      <c r="H465" s="73"/>
      <c r="I465" s="74"/>
      <c r="J465" s="74"/>
      <c r="K465" s="74"/>
      <c r="L465" s="69"/>
      <c r="M465" s="69"/>
      <c r="N465" s="74"/>
      <c r="O465" s="70"/>
    </row>
    <row r="466" spans="1:15" s="15" customFormat="1" x14ac:dyDescent="0.15">
      <c r="A466" s="72"/>
      <c r="B466" s="75"/>
      <c r="C466" s="69"/>
      <c r="D466" s="70"/>
      <c r="E466" s="69"/>
      <c r="F466" s="71"/>
      <c r="G466" s="72"/>
      <c r="H466" s="73"/>
      <c r="I466" s="74"/>
      <c r="J466" s="74"/>
      <c r="K466" s="74"/>
      <c r="L466" s="69"/>
      <c r="M466" s="69"/>
      <c r="N466" s="74"/>
      <c r="O466" s="70"/>
    </row>
    <row r="467" spans="1:15" s="15" customFormat="1" x14ac:dyDescent="0.15">
      <c r="A467" s="72"/>
      <c r="B467" s="75"/>
      <c r="C467" s="69"/>
      <c r="D467" s="70"/>
      <c r="E467" s="69"/>
      <c r="F467" s="71"/>
      <c r="G467" s="72"/>
      <c r="H467" s="73"/>
      <c r="I467" s="74"/>
      <c r="J467" s="74"/>
      <c r="K467" s="74"/>
      <c r="L467" s="69"/>
      <c r="M467" s="69"/>
      <c r="N467" s="74"/>
      <c r="O467" s="70"/>
    </row>
    <row r="468" spans="1:15" s="15" customFormat="1" x14ac:dyDescent="0.15">
      <c r="A468" s="72"/>
      <c r="B468" s="75"/>
      <c r="C468" s="69"/>
      <c r="D468" s="70"/>
      <c r="E468" s="69"/>
      <c r="F468" s="71"/>
      <c r="G468" s="72"/>
      <c r="H468" s="73"/>
      <c r="I468" s="74"/>
      <c r="J468" s="74"/>
      <c r="K468" s="74"/>
      <c r="L468" s="69"/>
      <c r="M468" s="69"/>
      <c r="N468" s="74"/>
      <c r="O468" s="70"/>
    </row>
    <row r="469" spans="1:15" s="15" customFormat="1" x14ac:dyDescent="0.15">
      <c r="A469" s="72"/>
      <c r="B469" s="75"/>
      <c r="C469" s="69"/>
      <c r="D469" s="70"/>
      <c r="E469" s="69"/>
      <c r="F469" s="71"/>
      <c r="G469" s="72"/>
      <c r="H469" s="73"/>
      <c r="I469" s="74"/>
      <c r="J469" s="74"/>
      <c r="K469" s="74"/>
      <c r="L469" s="69"/>
      <c r="M469" s="69"/>
      <c r="N469" s="74"/>
      <c r="O469" s="70"/>
    </row>
    <row r="470" spans="1:15" s="15" customFormat="1" x14ac:dyDescent="0.15">
      <c r="A470" s="72"/>
      <c r="B470" s="75"/>
      <c r="C470" s="69"/>
      <c r="D470" s="70"/>
      <c r="E470" s="69"/>
      <c r="F470" s="71"/>
      <c r="G470" s="72"/>
      <c r="H470" s="73"/>
      <c r="I470" s="74"/>
      <c r="J470" s="74"/>
      <c r="K470" s="74"/>
      <c r="L470" s="69"/>
      <c r="M470" s="69"/>
      <c r="N470" s="74"/>
      <c r="O470" s="70"/>
    </row>
    <row r="471" spans="1:15" s="15" customFormat="1" x14ac:dyDescent="0.15">
      <c r="A471" s="72"/>
      <c r="B471" s="75"/>
      <c r="C471" s="69"/>
      <c r="D471" s="70"/>
      <c r="E471" s="69"/>
      <c r="F471" s="71"/>
      <c r="G471" s="72"/>
      <c r="H471" s="73"/>
      <c r="I471" s="74"/>
      <c r="J471" s="74"/>
      <c r="K471" s="74"/>
      <c r="L471" s="69"/>
      <c r="M471" s="69"/>
      <c r="N471" s="74"/>
      <c r="O471" s="70"/>
    </row>
    <row r="472" spans="1:15" s="15" customFormat="1" x14ac:dyDescent="0.15">
      <c r="A472" s="72"/>
      <c r="B472" s="75"/>
      <c r="C472" s="69"/>
      <c r="D472" s="70"/>
      <c r="E472" s="69"/>
      <c r="F472" s="71"/>
      <c r="G472" s="72"/>
      <c r="H472" s="73"/>
      <c r="I472" s="74"/>
      <c r="J472" s="74"/>
      <c r="K472" s="74"/>
      <c r="L472" s="69"/>
      <c r="M472" s="69"/>
      <c r="N472" s="74"/>
      <c r="O472" s="70"/>
    </row>
    <row r="473" spans="1:15" s="15" customFormat="1" x14ac:dyDescent="0.15">
      <c r="A473" s="72"/>
      <c r="B473" s="75"/>
      <c r="C473" s="69"/>
      <c r="D473" s="70"/>
      <c r="E473" s="69"/>
      <c r="F473" s="71"/>
      <c r="G473" s="72"/>
      <c r="H473" s="73"/>
      <c r="I473" s="74"/>
      <c r="J473" s="74"/>
      <c r="K473" s="74"/>
      <c r="L473" s="69"/>
      <c r="M473" s="69"/>
      <c r="N473" s="74"/>
      <c r="O473" s="70"/>
    </row>
    <row r="474" spans="1:15" s="15" customFormat="1" x14ac:dyDescent="0.15">
      <c r="A474" s="72"/>
      <c r="B474" s="75"/>
      <c r="C474" s="69"/>
      <c r="D474" s="70"/>
      <c r="E474" s="69"/>
      <c r="F474" s="71"/>
      <c r="G474" s="72"/>
      <c r="H474" s="73"/>
      <c r="I474" s="74"/>
      <c r="J474" s="74"/>
      <c r="K474" s="74"/>
      <c r="L474" s="69"/>
      <c r="M474" s="69"/>
      <c r="N474" s="74"/>
      <c r="O474" s="70"/>
    </row>
    <row r="475" spans="1:15" s="15" customFormat="1" x14ac:dyDescent="0.15">
      <c r="A475" s="72"/>
      <c r="B475" s="75"/>
      <c r="C475" s="69"/>
      <c r="D475" s="70"/>
      <c r="E475" s="69"/>
      <c r="F475" s="71"/>
      <c r="G475" s="72"/>
      <c r="H475" s="73"/>
      <c r="I475" s="74"/>
      <c r="J475" s="74"/>
      <c r="K475" s="74"/>
      <c r="L475" s="69"/>
      <c r="M475" s="69"/>
      <c r="N475" s="74"/>
      <c r="O475" s="70"/>
    </row>
    <row r="476" spans="1:15" s="15" customFormat="1" x14ac:dyDescent="0.15">
      <c r="A476" s="72"/>
      <c r="B476" s="75"/>
      <c r="C476" s="69"/>
      <c r="D476" s="70"/>
      <c r="E476" s="69"/>
      <c r="F476" s="71"/>
      <c r="G476" s="72"/>
      <c r="H476" s="73"/>
      <c r="I476" s="74"/>
      <c r="J476" s="74"/>
      <c r="K476" s="74"/>
      <c r="L476" s="69"/>
      <c r="M476" s="69"/>
      <c r="N476" s="74"/>
      <c r="O476" s="70"/>
    </row>
    <row r="477" spans="1:15" s="15" customFormat="1" x14ac:dyDescent="0.15">
      <c r="A477" s="72"/>
      <c r="B477" s="75"/>
      <c r="C477" s="69"/>
      <c r="D477" s="70"/>
      <c r="E477" s="69"/>
      <c r="F477" s="71"/>
      <c r="G477" s="72"/>
      <c r="H477" s="73"/>
      <c r="I477" s="74"/>
      <c r="J477" s="74"/>
      <c r="K477" s="74"/>
      <c r="L477" s="69"/>
      <c r="M477" s="69"/>
      <c r="N477" s="74"/>
      <c r="O477" s="70"/>
    </row>
    <row r="478" spans="1:15" s="15" customFormat="1" x14ac:dyDescent="0.15">
      <c r="A478" s="72"/>
      <c r="B478" s="75"/>
      <c r="C478" s="69"/>
      <c r="D478" s="70"/>
      <c r="E478" s="69"/>
      <c r="F478" s="71"/>
      <c r="G478" s="72"/>
      <c r="H478" s="73"/>
      <c r="I478" s="74"/>
      <c r="J478" s="74"/>
      <c r="K478" s="74"/>
      <c r="L478" s="69"/>
      <c r="M478" s="69"/>
      <c r="N478" s="74"/>
      <c r="O478" s="70"/>
    </row>
    <row r="479" spans="1:15" s="15" customFormat="1" x14ac:dyDescent="0.15">
      <c r="A479" s="72"/>
      <c r="B479" s="75"/>
      <c r="C479" s="69"/>
      <c r="D479" s="70"/>
      <c r="E479" s="69"/>
      <c r="F479" s="71"/>
      <c r="G479" s="72"/>
      <c r="H479" s="73"/>
      <c r="I479" s="74"/>
      <c r="J479" s="74"/>
      <c r="K479" s="74"/>
      <c r="L479" s="69"/>
      <c r="M479" s="69"/>
      <c r="N479" s="74"/>
      <c r="O479" s="70"/>
    </row>
    <row r="480" spans="1:15" s="15" customFormat="1" x14ac:dyDescent="0.15">
      <c r="A480" s="72"/>
      <c r="B480" s="75"/>
      <c r="C480" s="69"/>
      <c r="D480" s="70"/>
      <c r="E480" s="69"/>
      <c r="F480" s="71"/>
      <c r="G480" s="72"/>
      <c r="H480" s="73"/>
      <c r="I480" s="74"/>
      <c r="J480" s="74"/>
      <c r="K480" s="74"/>
      <c r="L480" s="69"/>
      <c r="M480" s="69"/>
      <c r="N480" s="74"/>
      <c r="O480" s="70"/>
    </row>
    <row r="481" spans="1:15" s="15" customFormat="1" x14ac:dyDescent="0.15">
      <c r="A481" s="72"/>
      <c r="B481" s="75"/>
      <c r="C481" s="69"/>
      <c r="D481" s="70"/>
      <c r="E481" s="69"/>
      <c r="F481" s="71"/>
      <c r="G481" s="72"/>
      <c r="H481" s="73"/>
      <c r="I481" s="74"/>
      <c r="J481" s="74"/>
      <c r="K481" s="74"/>
      <c r="L481" s="69"/>
      <c r="M481" s="69"/>
      <c r="N481" s="74"/>
      <c r="O481" s="70"/>
    </row>
    <row r="482" spans="1:15" s="15" customFormat="1" x14ac:dyDescent="0.15">
      <c r="A482" s="72"/>
      <c r="B482" s="75"/>
      <c r="C482" s="69"/>
      <c r="D482" s="70"/>
      <c r="E482" s="69"/>
      <c r="F482" s="71"/>
      <c r="G482" s="72"/>
      <c r="H482" s="73"/>
      <c r="I482" s="74"/>
      <c r="J482" s="74"/>
      <c r="K482" s="74"/>
      <c r="L482" s="69"/>
      <c r="M482" s="69"/>
      <c r="N482" s="74"/>
      <c r="O482" s="70"/>
    </row>
    <row r="483" spans="1:15" s="15" customFormat="1" x14ac:dyDescent="0.15">
      <c r="A483" s="72"/>
      <c r="B483" s="75"/>
      <c r="C483" s="69"/>
      <c r="D483" s="70"/>
      <c r="E483" s="69"/>
      <c r="F483" s="71"/>
      <c r="G483" s="72"/>
      <c r="H483" s="73"/>
      <c r="I483" s="74"/>
      <c r="J483" s="74"/>
      <c r="K483" s="74"/>
      <c r="L483" s="69"/>
      <c r="M483" s="69"/>
      <c r="N483" s="74"/>
      <c r="O483" s="70"/>
    </row>
    <row r="484" spans="1:15" s="15" customFormat="1" x14ac:dyDescent="0.15">
      <c r="A484" s="72"/>
      <c r="B484" s="75"/>
      <c r="C484" s="69"/>
      <c r="D484" s="70"/>
      <c r="E484" s="69"/>
      <c r="F484" s="71"/>
      <c r="G484" s="72"/>
      <c r="H484" s="73"/>
      <c r="I484" s="74"/>
      <c r="J484" s="74"/>
      <c r="K484" s="74"/>
      <c r="L484" s="69"/>
      <c r="M484" s="69"/>
      <c r="N484" s="74"/>
      <c r="O484" s="70"/>
    </row>
    <row r="485" spans="1:15" s="15" customFormat="1" x14ac:dyDescent="0.15">
      <c r="A485" s="72"/>
      <c r="B485" s="75"/>
      <c r="C485" s="69"/>
      <c r="D485" s="70"/>
      <c r="E485" s="69"/>
      <c r="F485" s="71"/>
      <c r="G485" s="72"/>
      <c r="H485" s="73"/>
      <c r="I485" s="74"/>
      <c r="J485" s="74"/>
      <c r="K485" s="74"/>
      <c r="L485" s="69"/>
      <c r="M485" s="69"/>
      <c r="N485" s="74"/>
      <c r="O485" s="70"/>
    </row>
    <row r="486" spans="1:15" s="15" customFormat="1" x14ac:dyDescent="0.15">
      <c r="A486" s="72"/>
      <c r="B486" s="75"/>
      <c r="C486" s="69"/>
      <c r="D486" s="70"/>
      <c r="E486" s="69"/>
      <c r="F486" s="71"/>
      <c r="G486" s="72"/>
      <c r="H486" s="73"/>
      <c r="I486" s="74"/>
      <c r="J486" s="74"/>
      <c r="K486" s="74"/>
      <c r="L486" s="69"/>
      <c r="M486" s="69"/>
      <c r="N486" s="74"/>
      <c r="O486" s="70"/>
    </row>
    <row r="487" spans="1:15" s="15" customFormat="1" x14ac:dyDescent="0.15">
      <c r="A487" s="72"/>
      <c r="B487" s="75"/>
      <c r="C487" s="69"/>
      <c r="D487" s="70"/>
      <c r="E487" s="69"/>
      <c r="F487" s="71"/>
      <c r="G487" s="72"/>
      <c r="H487" s="73"/>
      <c r="I487" s="74"/>
      <c r="J487" s="74"/>
      <c r="K487" s="74"/>
      <c r="L487" s="69"/>
      <c r="M487" s="69"/>
      <c r="N487" s="74"/>
      <c r="O487" s="70"/>
    </row>
    <row r="488" spans="1:15" s="15" customFormat="1" x14ac:dyDescent="0.15">
      <c r="A488" s="72"/>
      <c r="B488" s="75"/>
      <c r="C488" s="69"/>
      <c r="D488" s="70"/>
      <c r="E488" s="69"/>
      <c r="F488" s="71"/>
      <c r="G488" s="72"/>
      <c r="H488" s="73"/>
      <c r="I488" s="74"/>
      <c r="J488" s="74"/>
      <c r="K488" s="74"/>
      <c r="L488" s="69"/>
      <c r="M488" s="69"/>
      <c r="N488" s="74"/>
      <c r="O488" s="70"/>
    </row>
    <row r="489" spans="1:15" s="15" customFormat="1" x14ac:dyDescent="0.15">
      <c r="A489" s="72"/>
      <c r="B489" s="75"/>
      <c r="C489" s="69"/>
      <c r="D489" s="70"/>
      <c r="E489" s="69"/>
      <c r="F489" s="71"/>
      <c r="G489" s="72"/>
      <c r="H489" s="73"/>
      <c r="I489" s="74"/>
      <c r="J489" s="74"/>
      <c r="K489" s="74"/>
      <c r="L489" s="69"/>
      <c r="M489" s="69"/>
      <c r="N489" s="74"/>
      <c r="O489" s="70"/>
    </row>
    <row r="490" spans="1:15" s="15" customFormat="1" x14ac:dyDescent="0.15">
      <c r="A490" s="72"/>
      <c r="B490" s="75"/>
      <c r="C490" s="69"/>
      <c r="D490" s="70"/>
      <c r="E490" s="69"/>
      <c r="F490" s="71"/>
      <c r="G490" s="72"/>
      <c r="H490" s="73"/>
      <c r="I490" s="74"/>
      <c r="J490" s="74"/>
      <c r="K490" s="74"/>
      <c r="L490" s="69"/>
      <c r="M490" s="69"/>
      <c r="N490" s="74"/>
      <c r="O490" s="70"/>
    </row>
    <row r="491" spans="1:15" s="15" customFormat="1" x14ac:dyDescent="0.15">
      <c r="A491" s="72"/>
      <c r="B491" s="75"/>
      <c r="C491" s="69"/>
      <c r="D491" s="70"/>
      <c r="E491" s="69"/>
      <c r="F491" s="71"/>
      <c r="G491" s="72"/>
      <c r="H491" s="73"/>
      <c r="I491" s="74"/>
      <c r="J491" s="74"/>
      <c r="K491" s="74"/>
      <c r="L491" s="69"/>
      <c r="M491" s="69"/>
      <c r="N491" s="74"/>
      <c r="O491" s="70"/>
    </row>
    <row r="492" spans="1:15" s="15" customFormat="1" x14ac:dyDescent="0.15">
      <c r="A492" s="72"/>
      <c r="B492" s="75"/>
      <c r="C492" s="69"/>
      <c r="D492" s="70"/>
      <c r="E492" s="69"/>
      <c r="F492" s="71"/>
      <c r="G492" s="72"/>
      <c r="H492" s="73"/>
      <c r="I492" s="74"/>
      <c r="J492" s="74"/>
      <c r="K492" s="74"/>
      <c r="L492" s="69"/>
      <c r="M492" s="69"/>
      <c r="N492" s="74"/>
      <c r="O492" s="70"/>
    </row>
    <row r="493" spans="1:15" s="15" customFormat="1" x14ac:dyDescent="0.15">
      <c r="A493" s="72"/>
      <c r="B493" s="75"/>
      <c r="C493" s="69"/>
      <c r="D493" s="70"/>
      <c r="E493" s="69"/>
      <c r="F493" s="71"/>
      <c r="G493" s="72"/>
      <c r="H493" s="73"/>
      <c r="I493" s="74"/>
      <c r="J493" s="74"/>
      <c r="K493" s="74"/>
      <c r="L493" s="69"/>
      <c r="M493" s="69"/>
      <c r="N493" s="74"/>
      <c r="O493" s="70"/>
    </row>
    <row r="494" spans="1:15" s="15" customFormat="1" x14ac:dyDescent="0.15">
      <c r="A494" s="72"/>
      <c r="B494" s="75"/>
      <c r="C494" s="69"/>
      <c r="D494" s="70"/>
      <c r="E494" s="69"/>
      <c r="F494" s="71"/>
      <c r="G494" s="72"/>
      <c r="H494" s="73"/>
      <c r="I494" s="74"/>
      <c r="J494" s="74"/>
      <c r="K494" s="74"/>
      <c r="L494" s="69"/>
      <c r="M494" s="69"/>
      <c r="N494" s="74"/>
      <c r="O494" s="70"/>
    </row>
    <row r="495" spans="1:15" s="15" customFormat="1" x14ac:dyDescent="0.15">
      <c r="A495" s="72"/>
      <c r="B495" s="75"/>
      <c r="C495" s="69"/>
      <c r="D495" s="70"/>
      <c r="E495" s="69"/>
      <c r="F495" s="71"/>
      <c r="G495" s="72"/>
      <c r="H495" s="73"/>
      <c r="I495" s="74"/>
      <c r="J495" s="74"/>
      <c r="K495" s="74"/>
      <c r="L495" s="69"/>
      <c r="M495" s="69"/>
      <c r="N495" s="74"/>
      <c r="O495" s="70"/>
    </row>
    <row r="496" spans="1:15" s="15" customFormat="1" x14ac:dyDescent="0.15">
      <c r="A496" s="72"/>
      <c r="B496" s="75"/>
      <c r="C496" s="69"/>
      <c r="D496" s="70"/>
      <c r="E496" s="69"/>
      <c r="F496" s="71"/>
      <c r="G496" s="72"/>
      <c r="H496" s="73"/>
      <c r="I496" s="74"/>
      <c r="J496" s="74"/>
      <c r="K496" s="74"/>
      <c r="L496" s="69"/>
      <c r="M496" s="69"/>
      <c r="N496" s="74"/>
      <c r="O496" s="70"/>
    </row>
    <row r="497" spans="1:15" s="15" customFormat="1" x14ac:dyDescent="0.15">
      <c r="A497" s="72"/>
      <c r="B497" s="75"/>
      <c r="C497" s="69"/>
      <c r="D497" s="70"/>
      <c r="E497" s="69"/>
      <c r="F497" s="71"/>
      <c r="G497" s="72"/>
      <c r="H497" s="73"/>
      <c r="I497" s="74"/>
      <c r="J497" s="74"/>
      <c r="K497" s="74"/>
      <c r="L497" s="69"/>
      <c r="M497" s="69"/>
      <c r="N497" s="74"/>
      <c r="O497" s="70"/>
    </row>
    <row r="498" spans="1:15" s="15" customFormat="1" x14ac:dyDescent="0.15">
      <c r="A498" s="72"/>
      <c r="B498" s="75"/>
      <c r="C498" s="69"/>
      <c r="D498" s="70"/>
      <c r="E498" s="69"/>
      <c r="F498" s="71"/>
      <c r="G498" s="72"/>
      <c r="H498" s="73"/>
      <c r="I498" s="74"/>
      <c r="J498" s="74"/>
      <c r="K498" s="74"/>
      <c r="L498" s="69"/>
      <c r="M498" s="69"/>
      <c r="N498" s="74"/>
      <c r="O498" s="70"/>
    </row>
    <row r="499" spans="1:15" s="15" customFormat="1" x14ac:dyDescent="0.15">
      <c r="A499" s="72"/>
      <c r="B499" s="75"/>
      <c r="C499" s="69"/>
      <c r="D499" s="70"/>
      <c r="E499" s="69"/>
      <c r="F499" s="71"/>
      <c r="G499" s="72"/>
      <c r="H499" s="73"/>
      <c r="I499" s="74"/>
      <c r="J499" s="74"/>
      <c r="K499" s="74"/>
      <c r="L499" s="69"/>
      <c r="M499" s="69"/>
      <c r="N499" s="74"/>
      <c r="O499" s="70"/>
    </row>
    <row r="500" spans="1:15" s="15" customFormat="1" x14ac:dyDescent="0.15">
      <c r="A500" s="72"/>
      <c r="B500" s="75"/>
      <c r="C500" s="69"/>
      <c r="D500" s="70"/>
      <c r="E500" s="69"/>
      <c r="F500" s="71"/>
      <c r="G500" s="72"/>
      <c r="H500" s="73"/>
      <c r="I500" s="74"/>
      <c r="J500" s="74"/>
      <c r="K500" s="74"/>
      <c r="L500" s="69"/>
      <c r="M500" s="69"/>
      <c r="N500" s="74"/>
      <c r="O500" s="70"/>
    </row>
    <row r="501" spans="1:15" s="15" customFormat="1" x14ac:dyDescent="0.15">
      <c r="A501" s="72"/>
      <c r="B501" s="75"/>
      <c r="C501" s="69"/>
      <c r="D501" s="70"/>
      <c r="E501" s="69"/>
      <c r="F501" s="71"/>
      <c r="G501" s="72"/>
      <c r="H501" s="73"/>
      <c r="I501" s="74"/>
      <c r="J501" s="74"/>
      <c r="K501" s="74"/>
      <c r="L501" s="69"/>
      <c r="M501" s="69"/>
      <c r="N501" s="74"/>
      <c r="O501" s="70"/>
    </row>
    <row r="502" spans="1:15" s="15" customFormat="1" x14ac:dyDescent="0.15">
      <c r="A502" s="72"/>
      <c r="B502" s="75"/>
      <c r="C502" s="69"/>
      <c r="D502" s="70"/>
      <c r="E502" s="69"/>
      <c r="F502" s="71"/>
      <c r="G502" s="72"/>
      <c r="H502" s="73"/>
      <c r="I502" s="74"/>
      <c r="J502" s="74"/>
      <c r="K502" s="74"/>
      <c r="L502" s="69"/>
      <c r="M502" s="69"/>
      <c r="N502" s="74"/>
      <c r="O502" s="70"/>
    </row>
    <row r="503" spans="1:15" s="15" customFormat="1" x14ac:dyDescent="0.15">
      <c r="A503" s="72"/>
      <c r="B503" s="75"/>
      <c r="C503" s="69"/>
      <c r="D503" s="70"/>
      <c r="E503" s="69"/>
      <c r="F503" s="71"/>
      <c r="G503" s="72"/>
      <c r="H503" s="73"/>
      <c r="I503" s="74"/>
      <c r="J503" s="74"/>
      <c r="K503" s="74"/>
      <c r="L503" s="69"/>
      <c r="M503" s="69"/>
      <c r="N503" s="74"/>
      <c r="O503" s="70"/>
    </row>
    <row r="504" spans="1:15" s="15" customFormat="1" x14ac:dyDescent="0.15">
      <c r="A504" s="72"/>
      <c r="B504" s="75"/>
      <c r="C504" s="69"/>
      <c r="D504" s="70"/>
      <c r="E504" s="69"/>
      <c r="F504" s="71"/>
      <c r="G504" s="72"/>
      <c r="H504" s="73"/>
      <c r="I504" s="74"/>
      <c r="J504" s="74"/>
      <c r="K504" s="74"/>
      <c r="L504" s="69"/>
      <c r="M504" s="69"/>
      <c r="N504" s="74"/>
      <c r="O504" s="70"/>
    </row>
    <row r="505" spans="1:15" s="15" customFormat="1" x14ac:dyDescent="0.15">
      <c r="A505" s="72"/>
      <c r="B505" s="75"/>
      <c r="C505" s="69"/>
      <c r="D505" s="70"/>
      <c r="E505" s="69"/>
      <c r="F505" s="71"/>
      <c r="G505" s="72"/>
      <c r="H505" s="73"/>
      <c r="I505" s="74"/>
      <c r="J505" s="74"/>
      <c r="K505" s="74"/>
      <c r="L505" s="69"/>
      <c r="M505" s="69"/>
      <c r="N505" s="74"/>
      <c r="O505" s="70"/>
    </row>
    <row r="506" spans="1:15" s="15" customFormat="1" x14ac:dyDescent="0.15">
      <c r="A506" s="72"/>
      <c r="B506" s="75"/>
      <c r="C506" s="69"/>
      <c r="D506" s="70"/>
      <c r="E506" s="69"/>
      <c r="F506" s="71"/>
      <c r="G506" s="72"/>
      <c r="H506" s="73"/>
      <c r="I506" s="74"/>
      <c r="J506" s="74"/>
      <c r="K506" s="74"/>
      <c r="L506" s="69"/>
      <c r="M506" s="69"/>
      <c r="N506" s="74"/>
      <c r="O506" s="70"/>
    </row>
    <row r="507" spans="1:15" s="15" customFormat="1" x14ac:dyDescent="0.15">
      <c r="A507" s="72"/>
      <c r="B507" s="75"/>
      <c r="C507" s="69"/>
      <c r="D507" s="70"/>
      <c r="E507" s="69"/>
      <c r="F507" s="71"/>
      <c r="G507" s="72"/>
      <c r="H507" s="73"/>
      <c r="I507" s="74"/>
      <c r="J507" s="74"/>
      <c r="K507" s="74"/>
      <c r="L507" s="69"/>
      <c r="M507" s="69"/>
      <c r="N507" s="74"/>
      <c r="O507" s="70"/>
    </row>
    <row r="508" spans="1:15" s="15" customFormat="1" x14ac:dyDescent="0.15">
      <c r="A508" s="72"/>
      <c r="B508" s="75"/>
      <c r="C508" s="69"/>
      <c r="D508" s="70"/>
      <c r="E508" s="69"/>
      <c r="F508" s="71"/>
      <c r="G508" s="72"/>
      <c r="H508" s="73"/>
      <c r="I508" s="74"/>
      <c r="J508" s="74"/>
      <c r="K508" s="74"/>
      <c r="L508" s="69"/>
      <c r="M508" s="69"/>
      <c r="N508" s="74"/>
      <c r="O508" s="70"/>
    </row>
    <row r="509" spans="1:15" s="15" customFormat="1" x14ac:dyDescent="0.15">
      <c r="A509" s="72"/>
      <c r="B509" s="75"/>
      <c r="C509" s="69"/>
      <c r="D509" s="70"/>
      <c r="E509" s="69"/>
      <c r="F509" s="71"/>
      <c r="G509" s="72"/>
      <c r="H509" s="73"/>
      <c r="I509" s="74"/>
      <c r="J509" s="74"/>
      <c r="K509" s="74"/>
      <c r="L509" s="69"/>
      <c r="M509" s="69"/>
      <c r="N509" s="74"/>
      <c r="O509" s="70"/>
    </row>
    <row r="510" spans="1:15" s="15" customFormat="1" x14ac:dyDescent="0.15">
      <c r="A510" s="72"/>
      <c r="B510" s="75"/>
      <c r="C510" s="69"/>
      <c r="D510" s="70"/>
      <c r="E510" s="69"/>
      <c r="F510" s="71"/>
      <c r="G510" s="72"/>
      <c r="H510" s="73"/>
      <c r="I510" s="74"/>
      <c r="J510" s="74"/>
      <c r="K510" s="74"/>
      <c r="L510" s="69"/>
      <c r="M510" s="69"/>
      <c r="N510" s="74"/>
      <c r="O510" s="70"/>
    </row>
    <row r="511" spans="1:15" s="15" customFormat="1" x14ac:dyDescent="0.15">
      <c r="A511" s="72"/>
      <c r="B511" s="75"/>
      <c r="C511" s="69"/>
      <c r="D511" s="70"/>
      <c r="E511" s="69"/>
      <c r="F511" s="71"/>
      <c r="G511" s="72"/>
      <c r="H511" s="73"/>
      <c r="I511" s="74"/>
      <c r="J511" s="74"/>
      <c r="K511" s="74"/>
      <c r="L511" s="69"/>
      <c r="M511" s="69"/>
      <c r="N511" s="74"/>
      <c r="O511" s="70"/>
    </row>
    <row r="512" spans="1:15" s="15" customFormat="1" x14ac:dyDescent="0.15">
      <c r="A512" s="72"/>
      <c r="B512" s="75"/>
      <c r="C512" s="69"/>
      <c r="D512" s="70"/>
      <c r="E512" s="69"/>
      <c r="F512" s="71"/>
      <c r="G512" s="72"/>
      <c r="H512" s="73"/>
      <c r="I512" s="74"/>
      <c r="J512" s="74"/>
      <c r="K512" s="74"/>
      <c r="L512" s="69"/>
      <c r="M512" s="69"/>
      <c r="N512" s="74"/>
      <c r="O512" s="70"/>
    </row>
    <row r="513" spans="1:15" s="15" customFormat="1" x14ac:dyDescent="0.15">
      <c r="A513" s="72"/>
      <c r="B513" s="75"/>
      <c r="C513" s="69"/>
      <c r="D513" s="70"/>
      <c r="E513" s="69"/>
      <c r="F513" s="71"/>
      <c r="G513" s="72"/>
      <c r="H513" s="73"/>
      <c r="I513" s="74"/>
      <c r="J513" s="74"/>
      <c r="K513" s="74"/>
      <c r="L513" s="69"/>
      <c r="M513" s="69"/>
      <c r="N513" s="74"/>
      <c r="O513" s="70"/>
    </row>
    <row r="514" spans="1:15" s="15" customFormat="1" x14ac:dyDescent="0.15">
      <c r="A514" s="72"/>
      <c r="B514" s="75"/>
      <c r="C514" s="69"/>
      <c r="D514" s="70"/>
      <c r="E514" s="69"/>
      <c r="F514" s="71"/>
      <c r="G514" s="72"/>
      <c r="H514" s="73"/>
      <c r="I514" s="74"/>
      <c r="J514" s="74"/>
      <c r="K514" s="74"/>
      <c r="L514" s="69"/>
      <c r="M514" s="69"/>
      <c r="N514" s="74"/>
      <c r="O514" s="70"/>
    </row>
    <row r="515" spans="1:15" s="15" customFormat="1" x14ac:dyDescent="0.15">
      <c r="A515" s="72"/>
      <c r="B515" s="75"/>
      <c r="C515" s="69"/>
      <c r="D515" s="70"/>
      <c r="E515" s="69"/>
      <c r="F515" s="71"/>
      <c r="G515" s="72"/>
      <c r="H515" s="73"/>
      <c r="I515" s="74"/>
      <c r="J515" s="74"/>
      <c r="K515" s="74"/>
      <c r="L515" s="69"/>
      <c r="M515" s="69"/>
      <c r="N515" s="74"/>
      <c r="O515" s="70"/>
    </row>
    <row r="516" spans="1:15" s="15" customFormat="1" x14ac:dyDescent="0.15">
      <c r="A516" s="72"/>
      <c r="B516" s="75"/>
      <c r="C516" s="69"/>
      <c r="D516" s="70"/>
      <c r="E516" s="69"/>
      <c r="F516" s="71"/>
      <c r="G516" s="72"/>
      <c r="H516" s="73"/>
      <c r="I516" s="74"/>
      <c r="J516" s="74"/>
      <c r="K516" s="74"/>
      <c r="L516" s="69"/>
      <c r="M516" s="69"/>
      <c r="N516" s="74"/>
      <c r="O516" s="70"/>
    </row>
    <row r="517" spans="1:15" s="15" customFormat="1" x14ac:dyDescent="0.15">
      <c r="A517" s="72"/>
      <c r="B517" s="75"/>
      <c r="C517" s="69"/>
      <c r="D517" s="70"/>
      <c r="E517" s="69"/>
      <c r="F517" s="71"/>
      <c r="G517" s="72"/>
      <c r="H517" s="73"/>
      <c r="I517" s="74"/>
      <c r="J517" s="74"/>
      <c r="K517" s="74"/>
      <c r="L517" s="69"/>
      <c r="M517" s="69"/>
      <c r="N517" s="74"/>
      <c r="O517" s="70"/>
    </row>
    <row r="518" spans="1:15" s="15" customFormat="1" x14ac:dyDescent="0.15">
      <c r="A518" s="72"/>
      <c r="B518" s="75"/>
      <c r="C518" s="69"/>
      <c r="D518" s="70"/>
      <c r="E518" s="69"/>
      <c r="F518" s="71"/>
      <c r="G518" s="72"/>
      <c r="H518" s="73"/>
      <c r="I518" s="74"/>
      <c r="J518" s="74"/>
      <c r="K518" s="74"/>
      <c r="L518" s="69"/>
      <c r="M518" s="69"/>
      <c r="N518" s="74"/>
      <c r="O518" s="70"/>
    </row>
    <row r="519" spans="1:15" s="15" customFormat="1" x14ac:dyDescent="0.15">
      <c r="A519" s="72"/>
      <c r="B519" s="75"/>
      <c r="C519" s="69"/>
      <c r="D519" s="70"/>
      <c r="E519" s="69"/>
      <c r="F519" s="71"/>
      <c r="G519" s="72"/>
      <c r="H519" s="73"/>
      <c r="I519" s="74"/>
      <c r="J519" s="74"/>
      <c r="K519" s="74"/>
      <c r="L519" s="69"/>
      <c r="M519" s="69"/>
      <c r="N519" s="74"/>
      <c r="O519" s="70"/>
    </row>
    <row r="520" spans="1:15" s="15" customFormat="1" x14ac:dyDescent="0.15">
      <c r="A520" s="72"/>
      <c r="B520" s="75"/>
      <c r="C520" s="69"/>
      <c r="D520" s="70"/>
      <c r="E520" s="69"/>
      <c r="F520" s="71"/>
      <c r="G520" s="72"/>
      <c r="H520" s="73"/>
      <c r="I520" s="74"/>
      <c r="J520" s="74"/>
      <c r="K520" s="74"/>
      <c r="L520" s="69"/>
      <c r="M520" s="69"/>
      <c r="N520" s="74"/>
      <c r="O520" s="70"/>
    </row>
    <row r="521" spans="1:15" s="15" customFormat="1" x14ac:dyDescent="0.15">
      <c r="A521" s="72"/>
      <c r="B521" s="75"/>
      <c r="C521" s="69"/>
      <c r="D521" s="70"/>
      <c r="E521" s="69"/>
      <c r="F521" s="71"/>
      <c r="G521" s="72"/>
      <c r="H521" s="73"/>
      <c r="I521" s="74"/>
      <c r="J521" s="74"/>
      <c r="K521" s="74"/>
      <c r="L521" s="69"/>
      <c r="M521" s="69"/>
      <c r="N521" s="74"/>
      <c r="O521" s="70"/>
    </row>
    <row r="522" spans="1:15" s="15" customFormat="1" x14ac:dyDescent="0.15">
      <c r="A522" s="72"/>
      <c r="B522" s="75"/>
      <c r="C522" s="69"/>
      <c r="D522" s="70"/>
      <c r="E522" s="69"/>
      <c r="F522" s="71"/>
      <c r="G522" s="72"/>
      <c r="H522" s="73"/>
      <c r="I522" s="74"/>
      <c r="J522" s="74"/>
      <c r="K522" s="74"/>
      <c r="L522" s="69"/>
      <c r="M522" s="69"/>
      <c r="N522" s="74"/>
      <c r="O522" s="70"/>
    </row>
    <row r="523" spans="1:15" s="15" customFormat="1" x14ac:dyDescent="0.15">
      <c r="A523" s="72"/>
      <c r="B523" s="75"/>
      <c r="C523" s="69"/>
      <c r="D523" s="70"/>
      <c r="E523" s="69"/>
      <c r="F523" s="71"/>
      <c r="G523" s="72"/>
      <c r="H523" s="73"/>
      <c r="I523" s="74"/>
      <c r="J523" s="74"/>
      <c r="K523" s="74"/>
      <c r="L523" s="69"/>
      <c r="M523" s="69"/>
      <c r="N523" s="74"/>
      <c r="O523" s="70"/>
    </row>
    <row r="524" spans="1:15" s="15" customFormat="1" x14ac:dyDescent="0.15">
      <c r="A524" s="72"/>
      <c r="B524" s="75"/>
      <c r="C524" s="69"/>
      <c r="D524" s="70"/>
      <c r="E524" s="69"/>
      <c r="F524" s="71"/>
      <c r="G524" s="72"/>
      <c r="H524" s="73"/>
      <c r="I524" s="74"/>
      <c r="J524" s="74"/>
      <c r="K524" s="74"/>
      <c r="L524" s="69"/>
      <c r="M524" s="69"/>
      <c r="N524" s="74"/>
      <c r="O524" s="70"/>
    </row>
    <row r="525" spans="1:15" s="15" customFormat="1" x14ac:dyDescent="0.15">
      <c r="A525" s="72"/>
      <c r="B525" s="75"/>
      <c r="C525" s="69"/>
      <c r="D525" s="70"/>
      <c r="E525" s="69"/>
      <c r="F525" s="71"/>
      <c r="G525" s="72"/>
      <c r="H525" s="73"/>
      <c r="I525" s="74"/>
      <c r="J525" s="74"/>
      <c r="K525" s="74"/>
      <c r="L525" s="69"/>
      <c r="M525" s="69"/>
      <c r="N525" s="74"/>
      <c r="O525" s="70"/>
    </row>
    <row r="526" spans="1:15" s="15" customFormat="1" x14ac:dyDescent="0.15">
      <c r="A526" s="72"/>
      <c r="B526" s="75"/>
      <c r="C526" s="69"/>
      <c r="D526" s="70"/>
      <c r="E526" s="69"/>
      <c r="F526" s="71"/>
      <c r="G526" s="72"/>
      <c r="H526" s="73"/>
      <c r="I526" s="74"/>
      <c r="J526" s="74"/>
      <c r="K526" s="74"/>
      <c r="L526" s="69"/>
      <c r="M526" s="69"/>
      <c r="N526" s="74"/>
      <c r="O526" s="70"/>
    </row>
    <row r="527" spans="1:15" s="15" customFormat="1" x14ac:dyDescent="0.15">
      <c r="A527" s="72"/>
      <c r="B527" s="75"/>
      <c r="C527" s="69"/>
      <c r="D527" s="70"/>
      <c r="E527" s="69"/>
      <c r="F527" s="71"/>
      <c r="G527" s="72"/>
      <c r="H527" s="73"/>
      <c r="I527" s="74"/>
      <c r="J527" s="74"/>
      <c r="K527" s="74"/>
      <c r="L527" s="69"/>
      <c r="M527" s="69"/>
      <c r="N527" s="74"/>
      <c r="O527" s="70"/>
    </row>
    <row r="528" spans="1:15" s="15" customFormat="1" x14ac:dyDescent="0.15">
      <c r="A528" s="72"/>
      <c r="B528" s="75"/>
      <c r="C528" s="69"/>
      <c r="D528" s="70"/>
      <c r="E528" s="69"/>
      <c r="F528" s="71"/>
      <c r="G528" s="72"/>
      <c r="H528" s="73"/>
      <c r="I528" s="74"/>
      <c r="J528" s="74"/>
      <c r="K528" s="74"/>
      <c r="L528" s="69"/>
      <c r="M528" s="69"/>
      <c r="N528" s="74"/>
      <c r="O528" s="70"/>
    </row>
    <row r="529" spans="1:15" s="15" customFormat="1" x14ac:dyDescent="0.15">
      <c r="A529" s="72"/>
      <c r="B529" s="75"/>
      <c r="C529" s="69"/>
      <c r="D529" s="70"/>
      <c r="E529" s="69"/>
      <c r="F529" s="71"/>
      <c r="G529" s="72"/>
      <c r="H529" s="73"/>
      <c r="I529" s="74"/>
      <c r="J529" s="74"/>
      <c r="K529" s="74"/>
      <c r="L529" s="69"/>
      <c r="M529" s="69"/>
      <c r="N529" s="74"/>
      <c r="O529" s="70"/>
    </row>
    <row r="530" spans="1:15" s="15" customFormat="1" x14ac:dyDescent="0.15">
      <c r="A530" s="72"/>
      <c r="B530" s="75"/>
      <c r="C530" s="69"/>
      <c r="D530" s="70"/>
      <c r="E530" s="69"/>
      <c r="F530" s="71"/>
      <c r="G530" s="72"/>
      <c r="H530" s="73"/>
      <c r="I530" s="74"/>
      <c r="J530" s="74"/>
      <c r="K530" s="74"/>
      <c r="L530" s="69"/>
      <c r="M530" s="69"/>
      <c r="N530" s="74"/>
      <c r="O530" s="70"/>
    </row>
    <row r="531" spans="1:15" s="15" customFormat="1" x14ac:dyDescent="0.15">
      <c r="A531" s="72"/>
      <c r="B531" s="75"/>
      <c r="C531" s="69"/>
      <c r="D531" s="70"/>
      <c r="E531" s="69"/>
      <c r="F531" s="71"/>
      <c r="G531" s="72"/>
      <c r="H531" s="73"/>
      <c r="I531" s="74"/>
      <c r="J531" s="74"/>
      <c r="K531" s="74"/>
      <c r="L531" s="69"/>
      <c r="M531" s="69"/>
      <c r="N531" s="74"/>
      <c r="O531" s="70"/>
    </row>
    <row r="532" spans="1:15" s="15" customFormat="1" x14ac:dyDescent="0.15">
      <c r="A532" s="72"/>
      <c r="B532" s="75"/>
      <c r="C532" s="69"/>
      <c r="D532" s="70"/>
      <c r="E532" s="69"/>
      <c r="F532" s="71"/>
      <c r="G532" s="72"/>
      <c r="H532" s="73"/>
      <c r="I532" s="74"/>
      <c r="J532" s="74"/>
      <c r="K532" s="74"/>
      <c r="L532" s="69"/>
      <c r="M532" s="69"/>
      <c r="N532" s="74"/>
      <c r="O532" s="70"/>
    </row>
    <row r="533" spans="1:15" s="15" customFormat="1" x14ac:dyDescent="0.15">
      <c r="A533" s="72"/>
      <c r="B533" s="75"/>
      <c r="C533" s="69"/>
      <c r="D533" s="70"/>
      <c r="E533" s="69"/>
      <c r="F533" s="71"/>
      <c r="G533" s="72"/>
      <c r="H533" s="73"/>
      <c r="I533" s="74"/>
      <c r="J533" s="74"/>
      <c r="K533" s="74"/>
      <c r="L533" s="69"/>
      <c r="M533" s="69"/>
      <c r="N533" s="74"/>
      <c r="O533" s="70"/>
    </row>
    <row r="534" spans="1:15" s="15" customFormat="1" x14ac:dyDescent="0.15">
      <c r="A534" s="72"/>
      <c r="B534" s="75"/>
      <c r="C534" s="69"/>
      <c r="D534" s="70"/>
      <c r="E534" s="69"/>
      <c r="F534" s="71"/>
      <c r="G534" s="72"/>
      <c r="H534" s="73"/>
      <c r="I534" s="74"/>
      <c r="J534" s="74"/>
      <c r="K534" s="74"/>
      <c r="L534" s="69"/>
      <c r="M534" s="69"/>
      <c r="N534" s="74"/>
      <c r="O534" s="70"/>
    </row>
    <row r="535" spans="1:15" s="15" customFormat="1" x14ac:dyDescent="0.15">
      <c r="A535" s="72"/>
      <c r="B535" s="75"/>
      <c r="C535" s="69"/>
      <c r="D535" s="70"/>
      <c r="E535" s="69"/>
      <c r="F535" s="71"/>
      <c r="G535" s="72"/>
      <c r="H535" s="73"/>
      <c r="I535" s="74"/>
      <c r="J535" s="74"/>
      <c r="K535" s="74"/>
      <c r="L535" s="69"/>
      <c r="M535" s="69"/>
      <c r="N535" s="74"/>
      <c r="O535" s="70"/>
    </row>
    <row r="536" spans="1:15" s="15" customFormat="1" x14ac:dyDescent="0.15">
      <c r="A536" s="72"/>
      <c r="B536" s="75"/>
      <c r="C536" s="69"/>
      <c r="D536" s="70"/>
      <c r="E536" s="69"/>
      <c r="F536" s="71"/>
      <c r="G536" s="72"/>
      <c r="H536" s="73"/>
      <c r="I536" s="74"/>
      <c r="J536" s="74"/>
      <c r="K536" s="74"/>
      <c r="L536" s="69"/>
      <c r="M536" s="69"/>
      <c r="N536" s="74"/>
      <c r="O536" s="70"/>
    </row>
    <row r="537" spans="1:15" s="15" customFormat="1" x14ac:dyDescent="0.15">
      <c r="A537" s="72"/>
      <c r="B537" s="75"/>
      <c r="C537" s="69"/>
      <c r="D537" s="70"/>
      <c r="E537" s="69"/>
      <c r="F537" s="71"/>
      <c r="G537" s="72"/>
      <c r="H537" s="73"/>
      <c r="I537" s="74"/>
      <c r="J537" s="74"/>
      <c r="K537" s="74"/>
      <c r="L537" s="69"/>
      <c r="M537" s="69"/>
      <c r="N537" s="74"/>
      <c r="O537" s="70"/>
    </row>
    <row r="538" spans="1:15" s="15" customFormat="1" x14ac:dyDescent="0.15">
      <c r="A538" s="72"/>
      <c r="B538" s="75"/>
      <c r="C538" s="69"/>
      <c r="D538" s="70"/>
      <c r="E538" s="69"/>
      <c r="F538" s="71"/>
      <c r="G538" s="72"/>
      <c r="H538" s="73"/>
      <c r="I538" s="74"/>
      <c r="J538" s="74"/>
      <c r="K538" s="74"/>
      <c r="L538" s="69"/>
      <c r="M538" s="69"/>
      <c r="N538" s="74"/>
      <c r="O538" s="70"/>
    </row>
    <row r="539" spans="1:15" s="15" customFormat="1" x14ac:dyDescent="0.15">
      <c r="A539" s="72"/>
      <c r="B539" s="75"/>
      <c r="C539" s="69"/>
      <c r="D539" s="70"/>
      <c r="E539" s="69"/>
      <c r="F539" s="71"/>
      <c r="G539" s="72"/>
      <c r="H539" s="73"/>
      <c r="I539" s="74"/>
      <c r="J539" s="74"/>
      <c r="K539" s="74"/>
      <c r="L539" s="69"/>
      <c r="M539" s="69"/>
      <c r="N539" s="74"/>
      <c r="O539" s="70"/>
    </row>
    <row r="540" spans="1:15" s="15" customFormat="1" x14ac:dyDescent="0.15">
      <c r="A540" s="72"/>
      <c r="B540" s="75"/>
      <c r="C540" s="69"/>
      <c r="D540" s="70"/>
      <c r="E540" s="69"/>
      <c r="F540" s="71"/>
      <c r="G540" s="72"/>
      <c r="H540" s="73"/>
      <c r="I540" s="74"/>
      <c r="J540" s="74"/>
      <c r="K540" s="74"/>
      <c r="L540" s="69"/>
      <c r="M540" s="69"/>
      <c r="N540" s="74"/>
      <c r="O540" s="70"/>
    </row>
    <row r="541" spans="1:15" s="15" customFormat="1" x14ac:dyDescent="0.15">
      <c r="A541" s="72"/>
      <c r="B541" s="75"/>
      <c r="C541" s="69"/>
      <c r="D541" s="70"/>
      <c r="E541" s="69"/>
      <c r="F541" s="71"/>
      <c r="G541" s="72"/>
      <c r="H541" s="73"/>
      <c r="I541" s="74"/>
      <c r="J541" s="74"/>
      <c r="K541" s="74"/>
      <c r="L541" s="69"/>
      <c r="M541" s="69"/>
      <c r="N541" s="74"/>
      <c r="O541" s="70"/>
    </row>
    <row r="542" spans="1:15" s="15" customFormat="1" x14ac:dyDescent="0.15">
      <c r="A542" s="72"/>
      <c r="B542" s="75"/>
      <c r="C542" s="69"/>
      <c r="D542" s="70"/>
      <c r="E542" s="69"/>
      <c r="F542" s="71"/>
      <c r="G542" s="72"/>
      <c r="H542" s="73"/>
      <c r="I542" s="74"/>
      <c r="J542" s="74"/>
      <c r="K542" s="74"/>
      <c r="L542" s="69"/>
      <c r="M542" s="69"/>
      <c r="N542" s="74"/>
      <c r="O542" s="70"/>
    </row>
    <row r="543" spans="1:15" s="15" customFormat="1" x14ac:dyDescent="0.15">
      <c r="A543" s="72"/>
      <c r="B543" s="75"/>
      <c r="C543" s="69"/>
      <c r="D543" s="70"/>
      <c r="E543" s="69"/>
      <c r="F543" s="71"/>
      <c r="G543" s="72"/>
      <c r="H543" s="73"/>
      <c r="I543" s="74"/>
      <c r="J543" s="74"/>
      <c r="K543" s="74"/>
      <c r="L543" s="69"/>
      <c r="M543" s="69"/>
      <c r="N543" s="74"/>
      <c r="O543" s="70"/>
    </row>
    <row r="544" spans="1:15" s="15" customFormat="1" x14ac:dyDescent="0.15">
      <c r="A544" s="72"/>
      <c r="B544" s="75"/>
      <c r="C544" s="69"/>
      <c r="D544" s="70"/>
      <c r="E544" s="69"/>
      <c r="F544" s="71"/>
      <c r="G544" s="72"/>
      <c r="H544" s="73"/>
      <c r="I544" s="74"/>
      <c r="J544" s="74"/>
      <c r="K544" s="74"/>
      <c r="L544" s="69"/>
      <c r="M544" s="69"/>
      <c r="N544" s="74"/>
      <c r="O544" s="70"/>
    </row>
    <row r="545" spans="1:15" s="15" customFormat="1" x14ac:dyDescent="0.15">
      <c r="A545" s="72"/>
      <c r="B545" s="75"/>
      <c r="C545" s="69"/>
      <c r="D545" s="70"/>
      <c r="E545" s="69"/>
      <c r="F545" s="71"/>
      <c r="G545" s="72"/>
      <c r="H545" s="73"/>
      <c r="I545" s="74"/>
      <c r="J545" s="74"/>
      <c r="K545" s="74"/>
      <c r="L545" s="69"/>
      <c r="M545" s="69"/>
      <c r="N545" s="74"/>
      <c r="O545" s="70"/>
    </row>
    <row r="546" spans="1:15" s="15" customFormat="1" x14ac:dyDescent="0.15">
      <c r="A546" s="72"/>
      <c r="B546" s="75"/>
      <c r="C546" s="69"/>
      <c r="D546" s="70"/>
      <c r="E546" s="69"/>
      <c r="F546" s="71"/>
      <c r="G546" s="72"/>
      <c r="H546" s="73"/>
      <c r="I546" s="74"/>
      <c r="J546" s="74"/>
      <c r="K546" s="74"/>
      <c r="L546" s="69"/>
      <c r="M546" s="69"/>
      <c r="N546" s="74"/>
      <c r="O546" s="70"/>
    </row>
    <row r="547" spans="1:15" s="15" customFormat="1" x14ac:dyDescent="0.15">
      <c r="A547" s="72"/>
      <c r="B547" s="75"/>
      <c r="C547" s="69"/>
      <c r="D547" s="70"/>
      <c r="E547" s="69"/>
      <c r="F547" s="71"/>
      <c r="G547" s="72"/>
      <c r="H547" s="73"/>
      <c r="I547" s="74"/>
      <c r="J547" s="74"/>
      <c r="K547" s="74"/>
      <c r="L547" s="69"/>
      <c r="M547" s="69"/>
      <c r="N547" s="74"/>
      <c r="O547" s="70"/>
    </row>
    <row r="548" spans="1:15" s="15" customFormat="1" x14ac:dyDescent="0.15">
      <c r="A548" s="72"/>
      <c r="B548" s="75"/>
      <c r="C548" s="69"/>
      <c r="D548" s="70"/>
      <c r="E548" s="69"/>
      <c r="F548" s="71"/>
      <c r="G548" s="72"/>
      <c r="H548" s="73"/>
      <c r="I548" s="74"/>
      <c r="J548" s="74"/>
      <c r="K548" s="74"/>
      <c r="L548" s="69"/>
      <c r="M548" s="69"/>
      <c r="N548" s="74"/>
      <c r="O548" s="70"/>
    </row>
    <row r="549" spans="1:15" s="15" customFormat="1" x14ac:dyDescent="0.15">
      <c r="A549" s="72"/>
      <c r="B549" s="75"/>
      <c r="C549" s="69"/>
      <c r="D549" s="70"/>
      <c r="E549" s="69"/>
      <c r="F549" s="71"/>
      <c r="G549" s="72"/>
      <c r="H549" s="73"/>
      <c r="I549" s="74"/>
      <c r="J549" s="74"/>
      <c r="K549" s="74"/>
      <c r="L549" s="69"/>
      <c r="M549" s="69"/>
      <c r="N549" s="74"/>
      <c r="O549" s="70"/>
    </row>
    <row r="550" spans="1:15" s="15" customFormat="1" x14ac:dyDescent="0.15">
      <c r="A550" s="72"/>
      <c r="B550" s="75"/>
      <c r="C550" s="69"/>
      <c r="D550" s="70"/>
      <c r="E550" s="69"/>
      <c r="F550" s="71"/>
      <c r="G550" s="72"/>
      <c r="H550" s="73"/>
      <c r="I550" s="74"/>
      <c r="J550" s="74"/>
      <c r="K550" s="74"/>
      <c r="L550" s="69"/>
      <c r="M550" s="69"/>
      <c r="N550" s="74"/>
      <c r="O550" s="70"/>
    </row>
    <row r="551" spans="1:15" s="15" customFormat="1" x14ac:dyDescent="0.15">
      <c r="A551" s="72"/>
      <c r="B551" s="75"/>
      <c r="C551" s="69"/>
      <c r="D551" s="70"/>
      <c r="E551" s="69"/>
      <c r="F551" s="71"/>
      <c r="G551" s="72"/>
      <c r="H551" s="73"/>
      <c r="I551" s="74"/>
      <c r="J551" s="74"/>
      <c r="K551" s="74"/>
      <c r="L551" s="69"/>
      <c r="M551" s="69"/>
      <c r="N551" s="74"/>
      <c r="O551" s="70"/>
    </row>
    <row r="552" spans="1:15" s="15" customFormat="1" x14ac:dyDescent="0.15">
      <c r="A552" s="72"/>
      <c r="B552" s="75"/>
      <c r="C552" s="69"/>
      <c r="D552" s="70"/>
      <c r="E552" s="69"/>
      <c r="F552" s="71"/>
      <c r="G552" s="72"/>
      <c r="H552" s="73"/>
      <c r="I552" s="74"/>
      <c r="J552" s="74"/>
      <c r="K552" s="74"/>
      <c r="L552" s="69"/>
      <c r="M552" s="69"/>
      <c r="N552" s="74"/>
      <c r="O552" s="70"/>
    </row>
    <row r="553" spans="1:15" s="15" customFormat="1" x14ac:dyDescent="0.15">
      <c r="A553" s="72"/>
      <c r="B553" s="75"/>
      <c r="C553" s="69"/>
      <c r="D553" s="70"/>
      <c r="E553" s="69"/>
      <c r="F553" s="71"/>
      <c r="G553" s="72"/>
      <c r="H553" s="73"/>
      <c r="I553" s="74"/>
      <c r="J553" s="74"/>
      <c r="K553" s="74"/>
      <c r="L553" s="69"/>
      <c r="M553" s="69"/>
      <c r="N553" s="74"/>
      <c r="O553" s="70"/>
    </row>
    <row r="554" spans="1:15" s="15" customFormat="1" x14ac:dyDescent="0.15">
      <c r="A554" s="72"/>
      <c r="B554" s="75"/>
      <c r="C554" s="69"/>
      <c r="D554" s="70"/>
      <c r="E554" s="69"/>
      <c r="F554" s="71"/>
      <c r="G554" s="72"/>
      <c r="H554" s="73"/>
      <c r="I554" s="74"/>
      <c r="J554" s="74"/>
      <c r="K554" s="74"/>
      <c r="L554" s="69"/>
      <c r="M554" s="69"/>
      <c r="N554" s="74"/>
      <c r="O554" s="70"/>
    </row>
    <row r="555" spans="1:15" s="15" customFormat="1" x14ac:dyDescent="0.15">
      <c r="A555" s="72"/>
      <c r="B555" s="75"/>
      <c r="C555" s="69"/>
      <c r="D555" s="70"/>
      <c r="E555" s="69"/>
      <c r="F555" s="71"/>
      <c r="G555" s="72"/>
      <c r="H555" s="73"/>
      <c r="I555" s="74"/>
      <c r="J555" s="74"/>
      <c r="K555" s="74"/>
      <c r="L555" s="69"/>
      <c r="M555" s="69"/>
      <c r="N555" s="74"/>
      <c r="O555" s="70"/>
    </row>
    <row r="556" spans="1:15" s="15" customFormat="1" x14ac:dyDescent="0.15">
      <c r="A556" s="72"/>
      <c r="B556" s="75"/>
      <c r="C556" s="69"/>
      <c r="D556" s="70"/>
      <c r="E556" s="69"/>
      <c r="F556" s="71"/>
      <c r="G556" s="72"/>
      <c r="H556" s="73"/>
      <c r="I556" s="74"/>
      <c r="J556" s="74"/>
      <c r="K556" s="74"/>
      <c r="L556" s="69"/>
      <c r="M556" s="69"/>
      <c r="N556" s="74"/>
      <c r="O556" s="70"/>
    </row>
    <row r="557" spans="1:15" s="15" customFormat="1" x14ac:dyDescent="0.15">
      <c r="A557" s="72"/>
      <c r="B557" s="75"/>
      <c r="C557" s="69"/>
      <c r="D557" s="70"/>
      <c r="E557" s="69"/>
      <c r="F557" s="71"/>
      <c r="G557" s="72"/>
      <c r="H557" s="73"/>
      <c r="I557" s="74"/>
      <c r="J557" s="74"/>
      <c r="K557" s="74"/>
      <c r="L557" s="69"/>
      <c r="M557" s="69"/>
      <c r="N557" s="74"/>
      <c r="O557" s="70"/>
    </row>
    <row r="558" spans="1:15" s="15" customFormat="1" x14ac:dyDescent="0.15">
      <c r="A558" s="72"/>
      <c r="B558" s="75"/>
      <c r="C558" s="69"/>
      <c r="D558" s="70"/>
      <c r="E558" s="69"/>
      <c r="F558" s="71"/>
      <c r="G558" s="72"/>
      <c r="H558" s="73"/>
      <c r="I558" s="74"/>
      <c r="J558" s="74"/>
      <c r="K558" s="74"/>
      <c r="L558" s="69"/>
      <c r="M558" s="69"/>
      <c r="N558" s="74"/>
      <c r="O558" s="70"/>
    </row>
    <row r="559" spans="1:15" s="15" customFormat="1" x14ac:dyDescent="0.15">
      <c r="A559" s="72"/>
      <c r="B559" s="75"/>
      <c r="C559" s="69"/>
      <c r="D559" s="70"/>
      <c r="E559" s="69"/>
      <c r="F559" s="71"/>
      <c r="G559" s="72"/>
      <c r="H559" s="73"/>
      <c r="I559" s="74"/>
      <c r="J559" s="74"/>
      <c r="K559" s="74"/>
      <c r="L559" s="69"/>
      <c r="M559" s="69"/>
      <c r="N559" s="74"/>
      <c r="O559" s="70"/>
    </row>
    <row r="560" spans="1:15" s="15" customFormat="1" x14ac:dyDescent="0.15">
      <c r="A560" s="72"/>
      <c r="B560" s="75"/>
      <c r="C560" s="69"/>
      <c r="D560" s="70"/>
      <c r="E560" s="69"/>
      <c r="F560" s="71"/>
      <c r="G560" s="72"/>
      <c r="H560" s="73"/>
      <c r="I560" s="74"/>
      <c r="J560" s="74"/>
      <c r="K560" s="74"/>
      <c r="L560" s="69"/>
      <c r="M560" s="69"/>
      <c r="N560" s="74"/>
      <c r="O560" s="70"/>
    </row>
    <row r="561" spans="1:15" s="15" customFormat="1" x14ac:dyDescent="0.15">
      <c r="A561" s="72"/>
      <c r="B561" s="75"/>
      <c r="C561" s="69"/>
      <c r="D561" s="70"/>
      <c r="E561" s="69"/>
      <c r="F561" s="71"/>
      <c r="G561" s="72"/>
      <c r="H561" s="73"/>
      <c r="I561" s="74"/>
      <c r="J561" s="74"/>
      <c r="K561" s="74"/>
      <c r="L561" s="69"/>
      <c r="M561" s="69"/>
      <c r="N561" s="74"/>
      <c r="O561" s="70"/>
    </row>
    <row r="562" spans="1:15" s="15" customFormat="1" x14ac:dyDescent="0.15">
      <c r="A562" s="72"/>
      <c r="B562" s="75"/>
      <c r="C562" s="69"/>
      <c r="D562" s="70"/>
      <c r="E562" s="69"/>
      <c r="F562" s="71"/>
      <c r="G562" s="72"/>
      <c r="H562" s="73"/>
      <c r="I562" s="74"/>
      <c r="J562" s="74"/>
      <c r="K562" s="74"/>
      <c r="L562" s="69"/>
      <c r="M562" s="69"/>
      <c r="N562" s="74"/>
      <c r="O562" s="70"/>
    </row>
    <row r="563" spans="1:15" s="15" customFormat="1" x14ac:dyDescent="0.15">
      <c r="A563" s="72"/>
      <c r="B563" s="75"/>
      <c r="C563" s="69"/>
      <c r="D563" s="70"/>
      <c r="E563" s="69"/>
      <c r="F563" s="71"/>
      <c r="G563" s="72"/>
      <c r="H563" s="73"/>
      <c r="I563" s="74"/>
      <c r="J563" s="74"/>
      <c r="K563" s="74"/>
      <c r="L563" s="69"/>
      <c r="M563" s="69"/>
      <c r="N563" s="74"/>
      <c r="O563" s="70"/>
    </row>
    <row r="564" spans="1:15" s="15" customFormat="1" x14ac:dyDescent="0.15">
      <c r="A564" s="72"/>
      <c r="B564" s="75"/>
      <c r="C564" s="69"/>
      <c r="D564" s="70"/>
      <c r="E564" s="69"/>
      <c r="F564" s="71"/>
      <c r="G564" s="72"/>
      <c r="H564" s="73"/>
      <c r="I564" s="74"/>
      <c r="J564" s="74"/>
      <c r="K564" s="74"/>
      <c r="L564" s="69"/>
      <c r="M564" s="69"/>
      <c r="N564" s="74"/>
      <c r="O564" s="70"/>
    </row>
    <row r="565" spans="1:15" s="15" customFormat="1" x14ac:dyDescent="0.15">
      <c r="A565" s="72"/>
      <c r="B565" s="75"/>
      <c r="C565" s="69"/>
      <c r="D565" s="70"/>
      <c r="E565" s="69"/>
      <c r="F565" s="71"/>
      <c r="G565" s="72"/>
      <c r="H565" s="73"/>
      <c r="I565" s="74"/>
      <c r="J565" s="74"/>
      <c r="K565" s="74"/>
      <c r="L565" s="69"/>
      <c r="M565" s="69"/>
      <c r="N565" s="74"/>
      <c r="O565" s="70"/>
    </row>
    <row r="566" spans="1:15" s="15" customFormat="1" x14ac:dyDescent="0.15">
      <c r="A566" s="72"/>
      <c r="B566" s="75"/>
      <c r="C566" s="69"/>
      <c r="D566" s="70"/>
      <c r="E566" s="69"/>
      <c r="F566" s="71"/>
      <c r="G566" s="72"/>
      <c r="H566" s="73"/>
      <c r="I566" s="74"/>
      <c r="J566" s="74"/>
      <c r="K566" s="74"/>
      <c r="L566" s="69"/>
      <c r="M566" s="69"/>
      <c r="N566" s="74"/>
      <c r="O566" s="70"/>
    </row>
    <row r="567" spans="1:15" s="15" customFormat="1" x14ac:dyDescent="0.15">
      <c r="A567" s="72"/>
      <c r="B567" s="75"/>
      <c r="C567" s="69"/>
      <c r="D567" s="70"/>
      <c r="E567" s="69"/>
      <c r="F567" s="71"/>
      <c r="G567" s="72"/>
      <c r="H567" s="73"/>
      <c r="I567" s="74"/>
      <c r="J567" s="74"/>
      <c r="K567" s="74"/>
      <c r="L567" s="69"/>
      <c r="M567" s="69"/>
      <c r="N567" s="74"/>
      <c r="O567" s="70"/>
    </row>
    <row r="568" spans="1:15" s="15" customFormat="1" x14ac:dyDescent="0.15">
      <c r="A568" s="72"/>
      <c r="B568" s="75"/>
      <c r="C568" s="69"/>
      <c r="D568" s="70"/>
      <c r="E568" s="69"/>
      <c r="F568" s="71"/>
      <c r="G568" s="72"/>
      <c r="H568" s="73"/>
      <c r="I568" s="74"/>
      <c r="J568" s="74"/>
      <c r="K568" s="74"/>
      <c r="L568" s="69"/>
      <c r="M568" s="69"/>
      <c r="N568" s="74"/>
      <c r="O568" s="70"/>
    </row>
    <row r="569" spans="1:15" s="15" customFormat="1" x14ac:dyDescent="0.15">
      <c r="A569" s="72"/>
      <c r="B569" s="75"/>
      <c r="C569" s="69"/>
      <c r="D569" s="70"/>
      <c r="E569" s="69"/>
      <c r="F569" s="71"/>
      <c r="G569" s="72"/>
      <c r="H569" s="73"/>
      <c r="I569" s="74"/>
      <c r="J569" s="74"/>
      <c r="K569" s="74"/>
      <c r="L569" s="69"/>
      <c r="M569" s="69"/>
      <c r="N569" s="74"/>
      <c r="O569" s="70"/>
    </row>
    <row r="570" spans="1:15" s="15" customFormat="1" x14ac:dyDescent="0.15">
      <c r="A570" s="72"/>
      <c r="B570" s="75"/>
      <c r="C570" s="69"/>
      <c r="D570" s="70"/>
      <c r="E570" s="69"/>
      <c r="F570" s="71"/>
      <c r="G570" s="72"/>
      <c r="H570" s="73"/>
      <c r="I570" s="74"/>
      <c r="J570" s="74"/>
      <c r="K570" s="74"/>
      <c r="L570" s="69"/>
      <c r="M570" s="69"/>
      <c r="N570" s="74"/>
      <c r="O570" s="70"/>
    </row>
    <row r="571" spans="1:15" s="15" customFormat="1" x14ac:dyDescent="0.15">
      <c r="A571" s="72"/>
      <c r="B571" s="75"/>
      <c r="C571" s="69"/>
      <c r="D571" s="70"/>
      <c r="E571" s="69"/>
      <c r="F571" s="71"/>
      <c r="G571" s="72"/>
      <c r="H571" s="73"/>
      <c r="I571" s="74"/>
      <c r="J571" s="74"/>
      <c r="K571" s="74"/>
      <c r="L571" s="69"/>
      <c r="M571" s="69"/>
      <c r="N571" s="74"/>
      <c r="O571" s="70"/>
    </row>
    <row r="572" spans="1:15" s="15" customFormat="1" x14ac:dyDescent="0.15">
      <c r="A572" s="72"/>
      <c r="B572" s="75"/>
      <c r="C572" s="69"/>
      <c r="D572" s="70"/>
      <c r="E572" s="69"/>
      <c r="F572" s="71"/>
      <c r="G572" s="72"/>
      <c r="H572" s="73"/>
      <c r="I572" s="74"/>
      <c r="J572" s="74"/>
      <c r="K572" s="74"/>
      <c r="L572" s="69"/>
      <c r="M572" s="69"/>
      <c r="N572" s="74"/>
      <c r="O572" s="70"/>
    </row>
    <row r="573" spans="1:15" s="15" customFormat="1" x14ac:dyDescent="0.15">
      <c r="A573" s="72"/>
      <c r="B573" s="75"/>
      <c r="C573" s="69"/>
      <c r="D573" s="70"/>
      <c r="E573" s="69"/>
      <c r="F573" s="71"/>
      <c r="G573" s="72"/>
      <c r="H573" s="73"/>
      <c r="I573" s="74"/>
      <c r="J573" s="74"/>
      <c r="K573" s="74"/>
      <c r="L573" s="69"/>
      <c r="M573" s="69"/>
      <c r="N573" s="74"/>
      <c r="O573" s="70"/>
    </row>
    <row r="574" spans="1:15" s="15" customFormat="1" x14ac:dyDescent="0.15">
      <c r="A574" s="72"/>
      <c r="B574" s="75"/>
      <c r="C574" s="69"/>
      <c r="D574" s="70"/>
      <c r="E574" s="69"/>
      <c r="F574" s="71"/>
      <c r="G574" s="72"/>
      <c r="H574" s="73"/>
      <c r="I574" s="74"/>
      <c r="J574" s="74"/>
      <c r="K574" s="74"/>
      <c r="L574" s="69"/>
      <c r="M574" s="69"/>
      <c r="N574" s="74"/>
      <c r="O574" s="70"/>
    </row>
    <row r="575" spans="1:15" s="15" customFormat="1" x14ac:dyDescent="0.15">
      <c r="A575" s="72"/>
      <c r="B575" s="75"/>
      <c r="C575" s="69"/>
      <c r="D575" s="70"/>
      <c r="E575" s="69"/>
      <c r="F575" s="71"/>
      <c r="G575" s="72"/>
      <c r="H575" s="73"/>
      <c r="I575" s="74"/>
      <c r="J575" s="74"/>
      <c r="K575" s="74"/>
      <c r="L575" s="69"/>
      <c r="M575" s="69"/>
      <c r="N575" s="74"/>
      <c r="O575" s="70"/>
    </row>
    <row r="576" spans="1:15" s="15" customFormat="1" x14ac:dyDescent="0.15">
      <c r="A576" s="72"/>
      <c r="B576" s="75"/>
      <c r="C576" s="69"/>
      <c r="D576" s="70"/>
      <c r="E576" s="69"/>
      <c r="F576" s="71"/>
      <c r="G576" s="72"/>
      <c r="H576" s="73"/>
      <c r="I576" s="74"/>
      <c r="J576" s="74"/>
      <c r="K576" s="74"/>
      <c r="L576" s="69"/>
      <c r="M576" s="69"/>
      <c r="N576" s="74"/>
      <c r="O576" s="70"/>
    </row>
    <row r="577" spans="1:15" s="15" customFormat="1" x14ac:dyDescent="0.15">
      <c r="A577" s="72"/>
      <c r="B577" s="75"/>
      <c r="C577" s="69"/>
      <c r="D577" s="70"/>
      <c r="E577" s="69"/>
      <c r="F577" s="71"/>
      <c r="G577" s="72"/>
      <c r="H577" s="73"/>
      <c r="I577" s="74"/>
      <c r="J577" s="74"/>
      <c r="K577" s="74"/>
      <c r="L577" s="69"/>
      <c r="M577" s="69"/>
      <c r="N577" s="74"/>
      <c r="O577" s="70"/>
    </row>
    <row r="578" spans="1:15" s="15" customFormat="1" x14ac:dyDescent="0.15">
      <c r="A578" s="72"/>
      <c r="B578" s="75"/>
      <c r="C578" s="69"/>
      <c r="D578" s="70"/>
      <c r="E578" s="69"/>
      <c r="F578" s="71"/>
      <c r="G578" s="72"/>
      <c r="H578" s="73"/>
      <c r="I578" s="74"/>
      <c r="J578" s="74"/>
      <c r="K578" s="74"/>
      <c r="L578" s="69"/>
      <c r="M578" s="69"/>
      <c r="N578" s="74"/>
      <c r="O578" s="70"/>
    </row>
    <row r="579" spans="1:15" s="15" customFormat="1" x14ac:dyDescent="0.15">
      <c r="A579" s="72"/>
      <c r="B579" s="75"/>
      <c r="C579" s="69"/>
      <c r="D579" s="70"/>
      <c r="E579" s="69"/>
      <c r="F579" s="71"/>
      <c r="G579" s="72"/>
      <c r="H579" s="73"/>
      <c r="I579" s="74"/>
      <c r="J579" s="74"/>
      <c r="K579" s="74"/>
      <c r="L579" s="69"/>
      <c r="M579" s="69"/>
      <c r="N579" s="74"/>
      <c r="O579" s="70"/>
    </row>
    <row r="580" spans="1:15" s="15" customFormat="1" x14ac:dyDescent="0.15">
      <c r="A580" s="72"/>
      <c r="B580" s="75"/>
      <c r="C580" s="69"/>
      <c r="D580" s="70"/>
      <c r="E580" s="69"/>
      <c r="F580" s="71"/>
      <c r="G580" s="72"/>
      <c r="H580" s="73"/>
      <c r="I580" s="74"/>
      <c r="J580" s="74"/>
      <c r="K580" s="74"/>
      <c r="L580" s="69"/>
      <c r="M580" s="69"/>
      <c r="N580" s="74"/>
      <c r="O580" s="70"/>
    </row>
    <row r="581" spans="1:15" s="15" customFormat="1" x14ac:dyDescent="0.15">
      <c r="A581" s="72"/>
      <c r="B581" s="75"/>
      <c r="C581" s="69"/>
      <c r="D581" s="70"/>
      <c r="E581" s="69"/>
      <c r="F581" s="71"/>
      <c r="G581" s="72"/>
      <c r="H581" s="73"/>
      <c r="I581" s="74"/>
      <c r="J581" s="74"/>
      <c r="K581" s="74"/>
      <c r="L581" s="69"/>
      <c r="M581" s="69"/>
      <c r="N581" s="74"/>
      <c r="O581" s="70"/>
    </row>
    <row r="582" spans="1:15" s="15" customFormat="1" x14ac:dyDescent="0.15">
      <c r="A582" s="72"/>
      <c r="B582" s="75"/>
      <c r="C582" s="69"/>
      <c r="D582" s="70"/>
      <c r="E582" s="69"/>
      <c r="F582" s="71"/>
      <c r="G582" s="72"/>
      <c r="H582" s="73"/>
      <c r="I582" s="74"/>
      <c r="J582" s="74"/>
      <c r="K582" s="74"/>
      <c r="L582" s="69"/>
      <c r="M582" s="69"/>
      <c r="N582" s="74"/>
      <c r="O582" s="70"/>
    </row>
    <row r="583" spans="1:15" s="15" customFormat="1" x14ac:dyDescent="0.15">
      <c r="A583" s="72"/>
      <c r="B583" s="75"/>
      <c r="C583" s="69"/>
      <c r="D583" s="70"/>
      <c r="E583" s="69"/>
      <c r="F583" s="71"/>
      <c r="G583" s="72"/>
      <c r="H583" s="73"/>
      <c r="I583" s="74"/>
      <c r="J583" s="74"/>
      <c r="K583" s="74"/>
      <c r="L583" s="69"/>
      <c r="M583" s="69"/>
      <c r="N583" s="74"/>
      <c r="O583" s="70"/>
    </row>
    <row r="584" spans="1:15" s="15" customFormat="1" x14ac:dyDescent="0.15">
      <c r="A584" s="72"/>
      <c r="B584" s="75"/>
      <c r="C584" s="69"/>
      <c r="D584" s="70"/>
      <c r="E584" s="69"/>
      <c r="F584" s="71"/>
      <c r="G584" s="72"/>
      <c r="H584" s="73"/>
      <c r="I584" s="74"/>
      <c r="J584" s="74"/>
      <c r="K584" s="74"/>
      <c r="L584" s="69"/>
      <c r="M584" s="69"/>
      <c r="N584" s="74"/>
      <c r="O584" s="70"/>
    </row>
    <row r="585" spans="1:15" s="15" customFormat="1" x14ac:dyDescent="0.15">
      <c r="A585" s="72"/>
      <c r="B585" s="75"/>
      <c r="C585" s="69"/>
      <c r="D585" s="70"/>
      <c r="E585" s="69"/>
      <c r="F585" s="71"/>
      <c r="G585" s="72"/>
      <c r="H585" s="73"/>
      <c r="I585" s="74"/>
      <c r="J585" s="74"/>
      <c r="K585" s="74"/>
      <c r="L585" s="69"/>
      <c r="M585" s="69"/>
      <c r="N585" s="74"/>
      <c r="O585" s="70"/>
    </row>
    <row r="586" spans="1:15" s="15" customFormat="1" x14ac:dyDescent="0.15">
      <c r="A586" s="72"/>
      <c r="B586" s="75"/>
      <c r="C586" s="69"/>
      <c r="D586" s="70"/>
      <c r="E586" s="69"/>
      <c r="F586" s="71"/>
      <c r="G586" s="72"/>
      <c r="H586" s="73"/>
      <c r="I586" s="74"/>
      <c r="J586" s="74"/>
      <c r="K586" s="74"/>
      <c r="L586" s="69"/>
      <c r="M586" s="69"/>
      <c r="N586" s="74"/>
      <c r="O586" s="70"/>
    </row>
    <row r="587" spans="1:15" s="15" customFormat="1" x14ac:dyDescent="0.15">
      <c r="A587" s="72"/>
      <c r="B587" s="75"/>
      <c r="C587" s="69"/>
      <c r="D587" s="70"/>
      <c r="E587" s="69"/>
      <c r="F587" s="71"/>
      <c r="G587" s="72"/>
      <c r="H587" s="73"/>
      <c r="I587" s="74"/>
      <c r="J587" s="74"/>
      <c r="K587" s="74"/>
      <c r="L587" s="69"/>
      <c r="M587" s="69"/>
      <c r="N587" s="74"/>
      <c r="O587" s="70"/>
    </row>
    <row r="588" spans="1:15" s="15" customFormat="1" x14ac:dyDescent="0.15">
      <c r="A588" s="72"/>
      <c r="B588" s="75"/>
      <c r="C588" s="69"/>
      <c r="D588" s="70"/>
      <c r="E588" s="69"/>
      <c r="F588" s="71"/>
      <c r="G588" s="72"/>
      <c r="H588" s="73"/>
      <c r="I588" s="74"/>
      <c r="J588" s="74"/>
      <c r="K588" s="74"/>
      <c r="L588" s="69"/>
      <c r="M588" s="69"/>
      <c r="N588" s="74"/>
      <c r="O588" s="70"/>
    </row>
    <row r="589" spans="1:15" s="15" customFormat="1" x14ac:dyDescent="0.15">
      <c r="A589" s="72"/>
      <c r="B589" s="75"/>
      <c r="C589" s="69"/>
      <c r="D589" s="70"/>
      <c r="E589" s="69"/>
      <c r="F589" s="71"/>
      <c r="G589" s="72"/>
      <c r="H589" s="73"/>
      <c r="I589" s="74"/>
      <c r="J589" s="74"/>
      <c r="K589" s="74"/>
      <c r="L589" s="69"/>
      <c r="M589" s="69"/>
      <c r="N589" s="74"/>
      <c r="O589" s="70"/>
    </row>
    <row r="590" spans="1:15" s="15" customFormat="1" x14ac:dyDescent="0.15">
      <c r="A590" s="72"/>
      <c r="B590" s="75"/>
      <c r="C590" s="69"/>
      <c r="D590" s="70"/>
      <c r="E590" s="69"/>
      <c r="F590" s="71"/>
      <c r="G590" s="72"/>
      <c r="H590" s="73"/>
      <c r="I590" s="74"/>
      <c r="J590" s="74"/>
      <c r="K590" s="74"/>
      <c r="L590" s="69"/>
      <c r="M590" s="69"/>
      <c r="N590" s="74"/>
      <c r="O590" s="70"/>
    </row>
    <row r="591" spans="1:15" s="15" customFormat="1" x14ac:dyDescent="0.15">
      <c r="A591" s="72"/>
      <c r="B591" s="75"/>
      <c r="C591" s="69"/>
      <c r="D591" s="70"/>
      <c r="E591" s="69"/>
      <c r="F591" s="71"/>
      <c r="G591" s="72"/>
      <c r="H591" s="73"/>
      <c r="I591" s="74"/>
      <c r="J591" s="74"/>
      <c r="K591" s="74"/>
      <c r="L591" s="69"/>
      <c r="M591" s="69"/>
      <c r="N591" s="74"/>
      <c r="O591" s="70"/>
    </row>
    <row r="592" spans="1:15" s="15" customFormat="1" x14ac:dyDescent="0.15">
      <c r="A592" s="72"/>
      <c r="B592" s="75"/>
      <c r="C592" s="69"/>
      <c r="D592" s="70"/>
      <c r="E592" s="69"/>
      <c r="F592" s="71"/>
      <c r="G592" s="72"/>
      <c r="H592" s="73"/>
      <c r="I592" s="74"/>
      <c r="J592" s="74"/>
      <c r="K592" s="74"/>
      <c r="L592" s="69"/>
      <c r="M592" s="69"/>
      <c r="N592" s="74"/>
      <c r="O592" s="70"/>
    </row>
    <row r="593" spans="1:15" s="15" customFormat="1" x14ac:dyDescent="0.15">
      <c r="A593" s="72"/>
      <c r="B593" s="75"/>
      <c r="C593" s="69"/>
      <c r="D593" s="70"/>
      <c r="E593" s="69"/>
      <c r="F593" s="71"/>
      <c r="G593" s="72"/>
      <c r="H593" s="73"/>
      <c r="I593" s="74"/>
      <c r="J593" s="74"/>
      <c r="K593" s="74"/>
      <c r="L593" s="69"/>
      <c r="M593" s="69"/>
      <c r="N593" s="74"/>
      <c r="O593" s="70"/>
    </row>
    <row r="594" spans="1:15" s="15" customFormat="1" x14ac:dyDescent="0.15">
      <c r="A594" s="72"/>
      <c r="B594" s="75"/>
      <c r="C594" s="69"/>
      <c r="D594" s="70"/>
      <c r="E594" s="69"/>
      <c r="F594" s="71"/>
      <c r="G594" s="72"/>
      <c r="H594" s="73"/>
      <c r="I594" s="74"/>
      <c r="J594" s="74"/>
      <c r="K594" s="74"/>
      <c r="L594" s="69"/>
      <c r="M594" s="69"/>
      <c r="N594" s="74"/>
      <c r="O594" s="70"/>
    </row>
    <row r="595" spans="1:15" s="15" customFormat="1" x14ac:dyDescent="0.15">
      <c r="A595" s="72"/>
      <c r="B595" s="75"/>
      <c r="C595" s="69"/>
      <c r="D595" s="70"/>
      <c r="E595" s="69"/>
      <c r="F595" s="71"/>
      <c r="G595" s="72"/>
      <c r="H595" s="73"/>
      <c r="I595" s="74"/>
      <c r="J595" s="74"/>
      <c r="K595" s="74"/>
      <c r="L595" s="69"/>
      <c r="M595" s="69"/>
      <c r="N595" s="74"/>
      <c r="O595" s="70"/>
    </row>
    <row r="596" spans="1:15" s="15" customFormat="1" x14ac:dyDescent="0.15">
      <c r="A596" s="72"/>
      <c r="B596" s="75"/>
      <c r="C596" s="69"/>
      <c r="D596" s="70"/>
      <c r="E596" s="69"/>
      <c r="F596" s="71"/>
      <c r="G596" s="72"/>
      <c r="H596" s="73"/>
      <c r="I596" s="74"/>
      <c r="J596" s="74"/>
      <c r="K596" s="74"/>
      <c r="L596" s="69"/>
      <c r="M596" s="69"/>
      <c r="N596" s="74"/>
      <c r="O596" s="70"/>
    </row>
    <row r="597" spans="1:15" s="15" customFormat="1" x14ac:dyDescent="0.15">
      <c r="A597" s="72"/>
      <c r="B597" s="75"/>
      <c r="C597" s="69"/>
      <c r="D597" s="70"/>
      <c r="E597" s="69"/>
      <c r="F597" s="71"/>
      <c r="G597" s="72"/>
      <c r="H597" s="73"/>
      <c r="I597" s="74"/>
      <c r="J597" s="74"/>
      <c r="K597" s="74"/>
      <c r="L597" s="69"/>
      <c r="M597" s="69"/>
      <c r="N597" s="74"/>
      <c r="O597" s="70"/>
    </row>
    <row r="598" spans="1:15" s="15" customFormat="1" x14ac:dyDescent="0.15">
      <c r="A598" s="72"/>
      <c r="B598" s="75"/>
      <c r="C598" s="69"/>
      <c r="D598" s="70"/>
      <c r="E598" s="69"/>
      <c r="F598" s="71"/>
      <c r="G598" s="72"/>
      <c r="H598" s="73"/>
      <c r="I598" s="74"/>
      <c r="J598" s="74"/>
      <c r="K598" s="74"/>
      <c r="L598" s="69"/>
      <c r="M598" s="69"/>
      <c r="N598" s="74"/>
      <c r="O598" s="70"/>
    </row>
    <row r="599" spans="1:15" s="15" customFormat="1" x14ac:dyDescent="0.15">
      <c r="A599" s="72"/>
      <c r="B599" s="75"/>
      <c r="C599" s="69"/>
      <c r="D599" s="70"/>
      <c r="E599" s="69"/>
      <c r="F599" s="71"/>
      <c r="G599" s="72"/>
      <c r="H599" s="73"/>
      <c r="I599" s="74"/>
      <c r="J599" s="74"/>
      <c r="K599" s="74"/>
      <c r="L599" s="69"/>
      <c r="M599" s="69"/>
      <c r="N599" s="74"/>
      <c r="O599" s="70"/>
    </row>
    <row r="600" spans="1:15" s="15" customFormat="1" x14ac:dyDescent="0.15">
      <c r="A600" s="72"/>
      <c r="B600" s="75"/>
      <c r="C600" s="69"/>
      <c r="D600" s="70"/>
      <c r="E600" s="69"/>
      <c r="F600" s="71"/>
      <c r="G600" s="72"/>
      <c r="H600" s="73"/>
      <c r="I600" s="74"/>
      <c r="J600" s="74"/>
      <c r="K600" s="74"/>
      <c r="L600" s="69"/>
      <c r="M600" s="69"/>
      <c r="N600" s="74"/>
      <c r="O600" s="70"/>
    </row>
    <row r="601" spans="1:15" s="15" customFormat="1" x14ac:dyDescent="0.15">
      <c r="A601" s="72"/>
      <c r="B601" s="75"/>
      <c r="C601" s="69"/>
      <c r="D601" s="70"/>
      <c r="E601" s="69"/>
      <c r="F601" s="71"/>
      <c r="G601" s="72"/>
      <c r="H601" s="73"/>
      <c r="I601" s="74"/>
      <c r="J601" s="74"/>
      <c r="K601" s="74"/>
      <c r="L601" s="69"/>
      <c r="M601" s="69"/>
      <c r="N601" s="74"/>
      <c r="O601" s="70"/>
    </row>
    <row r="602" spans="1:15" s="15" customFormat="1" x14ac:dyDescent="0.15">
      <c r="A602" s="72"/>
      <c r="B602" s="75"/>
      <c r="C602" s="69"/>
      <c r="D602" s="70"/>
      <c r="E602" s="69"/>
      <c r="F602" s="71"/>
      <c r="G602" s="72"/>
      <c r="H602" s="73"/>
      <c r="I602" s="74"/>
      <c r="J602" s="74"/>
      <c r="K602" s="74"/>
      <c r="L602" s="69"/>
      <c r="M602" s="69"/>
      <c r="N602" s="74"/>
      <c r="O602" s="70"/>
    </row>
    <row r="603" spans="1:15" s="15" customFormat="1" x14ac:dyDescent="0.15">
      <c r="A603" s="72"/>
      <c r="B603" s="75"/>
      <c r="C603" s="69"/>
      <c r="D603" s="70"/>
      <c r="E603" s="69"/>
      <c r="F603" s="71"/>
      <c r="G603" s="72"/>
      <c r="H603" s="73"/>
      <c r="I603" s="74"/>
      <c r="J603" s="74"/>
      <c r="K603" s="74"/>
      <c r="L603" s="69"/>
      <c r="M603" s="69"/>
      <c r="N603" s="74"/>
      <c r="O603" s="70"/>
    </row>
    <row r="604" spans="1:15" s="15" customFormat="1" x14ac:dyDescent="0.15">
      <c r="A604" s="72"/>
      <c r="B604" s="75"/>
      <c r="C604" s="69"/>
      <c r="D604" s="70"/>
      <c r="E604" s="69"/>
      <c r="F604" s="71"/>
      <c r="G604" s="72"/>
      <c r="H604" s="73"/>
      <c r="I604" s="74"/>
      <c r="J604" s="74"/>
      <c r="K604" s="74"/>
      <c r="L604" s="69"/>
      <c r="M604" s="69"/>
      <c r="N604" s="74"/>
      <c r="O604" s="70"/>
    </row>
    <row r="605" spans="1:15" s="15" customFormat="1" x14ac:dyDescent="0.15">
      <c r="A605" s="72"/>
      <c r="B605" s="75"/>
      <c r="C605" s="69"/>
      <c r="D605" s="70"/>
      <c r="E605" s="69"/>
      <c r="F605" s="71"/>
      <c r="G605" s="72"/>
      <c r="H605" s="73"/>
      <c r="I605" s="74"/>
      <c r="J605" s="74"/>
      <c r="K605" s="74"/>
      <c r="L605" s="69"/>
      <c r="M605" s="69"/>
      <c r="N605" s="74"/>
      <c r="O605" s="70"/>
    </row>
    <row r="606" spans="1:15" s="15" customFormat="1" x14ac:dyDescent="0.15">
      <c r="A606" s="72"/>
      <c r="B606" s="75"/>
      <c r="C606" s="69"/>
      <c r="D606" s="70"/>
      <c r="E606" s="69"/>
      <c r="F606" s="71"/>
      <c r="G606" s="72"/>
      <c r="H606" s="73"/>
      <c r="I606" s="74"/>
      <c r="J606" s="74"/>
      <c r="K606" s="74"/>
      <c r="L606" s="69"/>
      <c r="M606" s="69"/>
      <c r="N606" s="74"/>
      <c r="O606" s="70"/>
    </row>
    <row r="607" spans="1:15" s="15" customFormat="1" x14ac:dyDescent="0.15">
      <c r="A607" s="72"/>
      <c r="B607" s="75"/>
      <c r="C607" s="69"/>
      <c r="D607" s="70"/>
      <c r="E607" s="69"/>
      <c r="F607" s="71"/>
      <c r="G607" s="72"/>
      <c r="H607" s="73"/>
      <c r="I607" s="74"/>
      <c r="J607" s="74"/>
      <c r="K607" s="74"/>
      <c r="L607" s="69"/>
      <c r="M607" s="69"/>
      <c r="N607" s="74"/>
      <c r="O607" s="70"/>
    </row>
    <row r="608" spans="1:15" s="15" customFormat="1" x14ac:dyDescent="0.15">
      <c r="A608" s="72"/>
      <c r="B608" s="75"/>
      <c r="C608" s="69"/>
      <c r="D608" s="70"/>
      <c r="E608" s="69"/>
      <c r="F608" s="71"/>
      <c r="G608" s="72"/>
      <c r="H608" s="73"/>
      <c r="I608" s="74"/>
      <c r="J608" s="74"/>
      <c r="K608" s="74"/>
      <c r="L608" s="69"/>
      <c r="M608" s="69"/>
      <c r="N608" s="74"/>
      <c r="O608" s="70"/>
    </row>
    <row r="609" spans="1:15" s="15" customFormat="1" x14ac:dyDescent="0.15">
      <c r="A609" s="72"/>
      <c r="B609" s="75"/>
      <c r="C609" s="69"/>
      <c r="D609" s="70"/>
      <c r="E609" s="69"/>
      <c r="F609" s="71"/>
      <c r="G609" s="72"/>
      <c r="H609" s="73"/>
      <c r="I609" s="74"/>
      <c r="J609" s="74"/>
      <c r="K609" s="74"/>
      <c r="L609" s="69"/>
      <c r="M609" s="69"/>
      <c r="N609" s="74"/>
      <c r="O609" s="70"/>
    </row>
    <row r="610" spans="1:15" s="15" customFormat="1" x14ac:dyDescent="0.15">
      <c r="A610" s="72"/>
      <c r="B610" s="75"/>
      <c r="C610" s="69"/>
      <c r="D610" s="70"/>
      <c r="E610" s="69"/>
      <c r="F610" s="71"/>
      <c r="G610" s="72"/>
      <c r="H610" s="73"/>
      <c r="I610" s="74"/>
      <c r="J610" s="74"/>
      <c r="K610" s="74"/>
      <c r="L610" s="69"/>
      <c r="M610" s="69"/>
      <c r="N610" s="74"/>
      <c r="O610" s="70"/>
    </row>
    <row r="611" spans="1:15" s="15" customFormat="1" x14ac:dyDescent="0.15">
      <c r="A611" s="72"/>
      <c r="B611" s="75"/>
      <c r="C611" s="69"/>
      <c r="D611" s="70"/>
      <c r="E611" s="69"/>
      <c r="F611" s="71"/>
      <c r="G611" s="72"/>
      <c r="H611" s="73"/>
      <c r="I611" s="74"/>
      <c r="J611" s="74"/>
      <c r="K611" s="74"/>
      <c r="L611" s="69"/>
      <c r="M611" s="69"/>
      <c r="N611" s="74"/>
      <c r="O611" s="70"/>
    </row>
    <row r="612" spans="1:15" s="15" customFormat="1" x14ac:dyDescent="0.15">
      <c r="A612" s="72"/>
      <c r="B612" s="75"/>
      <c r="C612" s="69"/>
      <c r="D612" s="70"/>
      <c r="E612" s="69"/>
      <c r="F612" s="71"/>
      <c r="G612" s="72"/>
      <c r="H612" s="73"/>
      <c r="I612" s="74"/>
      <c r="J612" s="74"/>
      <c r="K612" s="74"/>
      <c r="L612" s="69"/>
      <c r="M612" s="69"/>
      <c r="N612" s="74"/>
      <c r="O612" s="70"/>
    </row>
    <row r="613" spans="1:15" s="15" customFormat="1" x14ac:dyDescent="0.15">
      <c r="A613" s="72"/>
      <c r="B613" s="75"/>
      <c r="C613" s="69"/>
      <c r="D613" s="70"/>
      <c r="E613" s="69"/>
      <c r="F613" s="71"/>
      <c r="G613" s="72"/>
      <c r="H613" s="73"/>
      <c r="I613" s="74"/>
      <c r="J613" s="74"/>
      <c r="K613" s="74"/>
      <c r="L613" s="69"/>
      <c r="M613" s="69"/>
      <c r="N613" s="74"/>
      <c r="O613" s="70"/>
    </row>
    <row r="614" spans="1:15" s="15" customFormat="1" x14ac:dyDescent="0.15">
      <c r="A614" s="72"/>
      <c r="B614" s="75"/>
      <c r="C614" s="69"/>
      <c r="D614" s="70"/>
      <c r="E614" s="69"/>
      <c r="F614" s="71"/>
      <c r="G614" s="72"/>
      <c r="H614" s="73"/>
      <c r="I614" s="74"/>
      <c r="J614" s="74"/>
      <c r="K614" s="74"/>
      <c r="L614" s="69"/>
      <c r="M614" s="69"/>
      <c r="N614" s="74"/>
      <c r="O614" s="70"/>
    </row>
    <row r="615" spans="1:15" s="15" customFormat="1" x14ac:dyDescent="0.15">
      <c r="A615" s="72"/>
      <c r="B615" s="75"/>
      <c r="C615" s="69"/>
      <c r="D615" s="70"/>
      <c r="E615" s="69"/>
      <c r="F615" s="71"/>
      <c r="G615" s="72"/>
      <c r="H615" s="73"/>
      <c r="I615" s="74"/>
      <c r="J615" s="74"/>
      <c r="K615" s="74"/>
      <c r="L615" s="69"/>
      <c r="M615" s="69"/>
      <c r="N615" s="74"/>
      <c r="O615" s="70"/>
    </row>
    <row r="616" spans="1:15" s="15" customFormat="1" x14ac:dyDescent="0.15">
      <c r="A616" s="72"/>
      <c r="B616" s="75"/>
      <c r="C616" s="69"/>
      <c r="D616" s="70"/>
      <c r="E616" s="69"/>
      <c r="F616" s="71"/>
      <c r="G616" s="72"/>
      <c r="H616" s="73"/>
      <c r="I616" s="74"/>
      <c r="J616" s="74"/>
      <c r="K616" s="74"/>
      <c r="L616" s="69"/>
      <c r="M616" s="69"/>
      <c r="N616" s="74"/>
      <c r="O616" s="70"/>
    </row>
    <row r="617" spans="1:15" s="15" customFormat="1" x14ac:dyDescent="0.15">
      <c r="A617" s="72"/>
      <c r="B617" s="75"/>
      <c r="C617" s="69"/>
      <c r="D617" s="70"/>
      <c r="E617" s="69"/>
      <c r="F617" s="71"/>
      <c r="G617" s="72"/>
      <c r="H617" s="73"/>
      <c r="I617" s="74"/>
      <c r="J617" s="74"/>
      <c r="K617" s="74"/>
      <c r="L617" s="69"/>
      <c r="M617" s="69"/>
      <c r="N617" s="74"/>
      <c r="O617" s="70"/>
    </row>
    <row r="618" spans="1:15" s="15" customFormat="1" x14ac:dyDescent="0.15">
      <c r="A618" s="72"/>
      <c r="B618" s="75"/>
      <c r="C618" s="69"/>
      <c r="D618" s="70"/>
      <c r="E618" s="69"/>
      <c r="F618" s="71"/>
      <c r="G618" s="72"/>
      <c r="H618" s="73"/>
      <c r="I618" s="74"/>
      <c r="J618" s="74"/>
      <c r="K618" s="74"/>
      <c r="L618" s="69"/>
      <c r="M618" s="69"/>
      <c r="N618" s="74"/>
      <c r="O618" s="70"/>
    </row>
    <row r="619" spans="1:15" s="15" customFormat="1" x14ac:dyDescent="0.15">
      <c r="A619" s="72"/>
      <c r="B619" s="75"/>
      <c r="C619" s="69"/>
      <c r="D619" s="70"/>
      <c r="E619" s="69"/>
      <c r="F619" s="71"/>
      <c r="G619" s="72"/>
      <c r="H619" s="73"/>
      <c r="I619" s="74"/>
      <c r="J619" s="74"/>
      <c r="K619" s="74"/>
      <c r="L619" s="69"/>
      <c r="M619" s="69"/>
      <c r="N619" s="74"/>
      <c r="O619" s="70"/>
    </row>
    <row r="620" spans="1:15" s="15" customFormat="1" x14ac:dyDescent="0.15">
      <c r="A620" s="72"/>
      <c r="B620" s="75"/>
      <c r="C620" s="69"/>
      <c r="D620" s="70"/>
      <c r="E620" s="69"/>
      <c r="F620" s="71"/>
      <c r="G620" s="72"/>
      <c r="H620" s="73"/>
      <c r="I620" s="74"/>
      <c r="J620" s="74"/>
      <c r="K620" s="74"/>
      <c r="L620" s="69"/>
      <c r="M620" s="69"/>
      <c r="N620" s="74"/>
      <c r="O620" s="70"/>
    </row>
    <row r="621" spans="1:15" s="15" customFormat="1" x14ac:dyDescent="0.15">
      <c r="A621" s="72"/>
      <c r="B621" s="75"/>
      <c r="C621" s="69"/>
      <c r="D621" s="70"/>
      <c r="E621" s="69"/>
      <c r="F621" s="71"/>
      <c r="G621" s="72"/>
      <c r="H621" s="73"/>
      <c r="I621" s="74"/>
      <c r="J621" s="74"/>
      <c r="K621" s="74"/>
      <c r="L621" s="69"/>
      <c r="M621" s="69"/>
      <c r="N621" s="74"/>
      <c r="O621" s="70"/>
    </row>
    <row r="622" spans="1:15" s="15" customFormat="1" x14ac:dyDescent="0.15">
      <c r="A622" s="72"/>
      <c r="B622" s="75"/>
      <c r="C622" s="69"/>
      <c r="D622" s="70"/>
      <c r="E622" s="69"/>
      <c r="F622" s="71"/>
      <c r="G622" s="72"/>
      <c r="H622" s="73"/>
      <c r="I622" s="74"/>
      <c r="J622" s="74"/>
      <c r="K622" s="74"/>
      <c r="L622" s="69"/>
      <c r="M622" s="69"/>
      <c r="N622" s="74"/>
      <c r="O622" s="70"/>
    </row>
    <row r="623" spans="1:15" s="15" customFormat="1" x14ac:dyDescent="0.15">
      <c r="A623" s="72"/>
      <c r="B623" s="75"/>
      <c r="C623" s="69"/>
      <c r="D623" s="70"/>
      <c r="E623" s="69"/>
      <c r="F623" s="71"/>
      <c r="G623" s="72"/>
      <c r="H623" s="73"/>
      <c r="I623" s="74"/>
      <c r="J623" s="74"/>
      <c r="K623" s="74"/>
      <c r="L623" s="69"/>
      <c r="M623" s="69"/>
      <c r="N623" s="74"/>
      <c r="O623" s="70"/>
    </row>
    <row r="624" spans="1:15" s="15" customFormat="1" x14ac:dyDescent="0.15">
      <c r="A624" s="72"/>
      <c r="B624" s="75"/>
      <c r="C624" s="69"/>
      <c r="D624" s="70"/>
      <c r="E624" s="69"/>
      <c r="F624" s="71"/>
      <c r="G624" s="72"/>
      <c r="H624" s="73"/>
      <c r="I624" s="74"/>
      <c r="J624" s="74"/>
      <c r="K624" s="74"/>
      <c r="L624" s="69"/>
      <c r="M624" s="69"/>
      <c r="N624" s="74"/>
      <c r="O624" s="70"/>
    </row>
    <row r="625" spans="1:15" s="15" customFormat="1" x14ac:dyDescent="0.15">
      <c r="A625" s="72"/>
      <c r="B625" s="75"/>
      <c r="C625" s="69"/>
      <c r="D625" s="70"/>
      <c r="E625" s="69"/>
      <c r="F625" s="71"/>
      <c r="G625" s="72"/>
      <c r="H625" s="73"/>
      <c r="I625" s="74"/>
      <c r="J625" s="74"/>
      <c r="K625" s="74"/>
      <c r="L625" s="69"/>
      <c r="M625" s="69"/>
      <c r="N625" s="74"/>
      <c r="O625" s="70"/>
    </row>
    <row r="626" spans="1:15" s="15" customFormat="1" x14ac:dyDescent="0.15">
      <c r="A626" s="72"/>
      <c r="B626" s="75"/>
      <c r="C626" s="69"/>
      <c r="D626" s="70"/>
      <c r="E626" s="69"/>
      <c r="F626" s="71"/>
      <c r="G626" s="72"/>
      <c r="H626" s="73"/>
      <c r="I626" s="74"/>
      <c r="J626" s="74"/>
      <c r="K626" s="74"/>
      <c r="L626" s="69"/>
      <c r="M626" s="69"/>
      <c r="N626" s="74"/>
      <c r="O626" s="70"/>
    </row>
    <row r="627" spans="1:15" s="15" customFormat="1" x14ac:dyDescent="0.15">
      <c r="A627" s="72"/>
      <c r="B627" s="75"/>
      <c r="C627" s="69"/>
      <c r="D627" s="70"/>
      <c r="E627" s="69"/>
      <c r="F627" s="71"/>
      <c r="G627" s="72"/>
      <c r="H627" s="73"/>
      <c r="I627" s="74"/>
      <c r="J627" s="74"/>
      <c r="K627" s="74"/>
      <c r="L627" s="69"/>
      <c r="M627" s="69"/>
      <c r="N627" s="74"/>
      <c r="O627" s="70"/>
    </row>
    <row r="628" spans="1:15" s="15" customFormat="1" x14ac:dyDescent="0.15">
      <c r="A628" s="72"/>
      <c r="B628" s="75"/>
      <c r="C628" s="69"/>
      <c r="D628" s="70"/>
      <c r="E628" s="69"/>
      <c r="F628" s="71"/>
      <c r="G628" s="72"/>
      <c r="H628" s="73"/>
      <c r="I628" s="74"/>
      <c r="J628" s="74"/>
      <c r="K628" s="74"/>
      <c r="L628" s="69"/>
      <c r="M628" s="69"/>
      <c r="N628" s="74"/>
      <c r="O628" s="70"/>
    </row>
    <row r="629" spans="1:15" s="15" customFormat="1" x14ac:dyDescent="0.15">
      <c r="A629" s="72"/>
      <c r="B629" s="75"/>
      <c r="C629" s="69"/>
      <c r="D629" s="70"/>
      <c r="E629" s="69"/>
      <c r="F629" s="71"/>
      <c r="G629" s="72"/>
      <c r="H629" s="73"/>
      <c r="I629" s="74"/>
      <c r="J629" s="74"/>
      <c r="K629" s="74"/>
      <c r="L629" s="69"/>
      <c r="M629" s="69"/>
      <c r="N629" s="74"/>
      <c r="O629" s="70"/>
    </row>
    <row r="630" spans="1:15" s="15" customFormat="1" x14ac:dyDescent="0.15">
      <c r="A630" s="72"/>
      <c r="B630" s="75"/>
      <c r="C630" s="69"/>
      <c r="D630" s="70"/>
      <c r="E630" s="69"/>
      <c r="F630" s="71"/>
      <c r="G630" s="72"/>
      <c r="H630" s="73"/>
      <c r="I630" s="74"/>
      <c r="J630" s="74"/>
      <c r="K630" s="74"/>
      <c r="L630" s="69"/>
      <c r="M630" s="69"/>
      <c r="N630" s="74"/>
      <c r="O630" s="70"/>
    </row>
    <row r="631" spans="1:15" x14ac:dyDescent="0.15">
      <c r="A631" s="2"/>
      <c r="B631" s="43"/>
      <c r="C631" s="5"/>
      <c r="D631" s="3"/>
      <c r="E631" s="5"/>
      <c r="F631" s="34"/>
      <c r="G631" s="2"/>
      <c r="I631" s="40"/>
      <c r="J631" s="40"/>
      <c r="K631" s="40"/>
      <c r="L631" s="5"/>
      <c r="M631" s="5"/>
      <c r="N631" s="40"/>
      <c r="O631" s="3"/>
    </row>
    <row r="632" spans="1:15" x14ac:dyDescent="0.15">
      <c r="A632" s="2"/>
      <c r="B632" s="43"/>
      <c r="C632" s="5"/>
      <c r="D632" s="3"/>
      <c r="E632" s="5"/>
      <c r="F632" s="34"/>
      <c r="G632" s="2"/>
      <c r="I632" s="40"/>
      <c r="J632" s="40"/>
      <c r="K632" s="40"/>
      <c r="L632" s="5"/>
      <c r="M632" s="5"/>
      <c r="N632" s="40"/>
      <c r="O632" s="3"/>
    </row>
    <row r="633" spans="1:15" x14ac:dyDescent="0.15">
      <c r="A633" s="2"/>
      <c r="B633" s="43"/>
      <c r="C633" s="5"/>
      <c r="D633" s="3"/>
      <c r="E633" s="5"/>
      <c r="F633" s="34"/>
      <c r="G633" s="2"/>
      <c r="I633" s="40"/>
      <c r="J633" s="40"/>
      <c r="K633" s="40"/>
      <c r="L633" s="5"/>
      <c r="M633" s="5"/>
      <c r="N633" s="40"/>
      <c r="O633" s="3"/>
    </row>
    <row r="634" spans="1:15" x14ac:dyDescent="0.15">
      <c r="A634" s="2"/>
      <c r="B634" s="43"/>
      <c r="C634" s="5"/>
      <c r="D634" s="3"/>
      <c r="E634" s="5"/>
      <c r="F634" s="34"/>
      <c r="G634" s="2"/>
      <c r="I634" s="40"/>
      <c r="J634" s="40"/>
      <c r="K634" s="40"/>
      <c r="L634" s="5"/>
      <c r="M634" s="5"/>
      <c r="N634" s="40"/>
      <c r="O634" s="3"/>
    </row>
    <row r="635" spans="1:15" x14ac:dyDescent="0.15">
      <c r="A635" s="2"/>
      <c r="B635" s="43"/>
      <c r="C635" s="5"/>
      <c r="D635" s="3"/>
      <c r="E635" s="5"/>
      <c r="F635" s="34"/>
      <c r="G635" s="2"/>
      <c r="I635" s="40"/>
      <c r="J635" s="40"/>
      <c r="K635" s="40"/>
      <c r="L635" s="5"/>
      <c r="M635" s="5"/>
      <c r="N635" s="40"/>
      <c r="O635" s="3"/>
    </row>
    <row r="636" spans="1:15" x14ac:dyDescent="0.15">
      <c r="A636" s="2"/>
      <c r="B636" s="43"/>
      <c r="C636" s="5"/>
      <c r="D636" s="3"/>
      <c r="E636" s="5"/>
      <c r="F636" s="34"/>
      <c r="G636" s="2"/>
      <c r="I636" s="40"/>
      <c r="J636" s="40"/>
      <c r="K636" s="40"/>
      <c r="L636" s="5"/>
      <c r="M636" s="5"/>
      <c r="N636" s="40"/>
      <c r="O636" s="3"/>
    </row>
    <row r="637" spans="1:15" x14ac:dyDescent="0.15">
      <c r="A637" s="2"/>
      <c r="B637" s="43"/>
      <c r="C637" s="5"/>
      <c r="D637" s="3"/>
      <c r="E637" s="5"/>
      <c r="F637" s="34"/>
      <c r="G637" s="2"/>
      <c r="I637" s="40"/>
      <c r="J637" s="40"/>
      <c r="K637" s="40"/>
      <c r="L637" s="5"/>
      <c r="M637" s="5"/>
      <c r="N637" s="40"/>
      <c r="O637" s="3"/>
    </row>
    <row r="638" spans="1:15" x14ac:dyDescent="0.15">
      <c r="A638" s="2"/>
      <c r="B638" s="43"/>
      <c r="C638" s="5"/>
      <c r="D638" s="3"/>
      <c r="E638" s="5"/>
      <c r="F638" s="34"/>
      <c r="G638" s="2"/>
      <c r="I638" s="40"/>
      <c r="J638" s="40"/>
      <c r="K638" s="40"/>
      <c r="L638" s="5"/>
      <c r="M638" s="5"/>
      <c r="N638" s="40"/>
      <c r="O638" s="3"/>
    </row>
    <row r="639" spans="1:15" x14ac:dyDescent="0.15">
      <c r="A639" s="2"/>
      <c r="B639" s="43"/>
      <c r="C639" s="5"/>
      <c r="D639" s="3"/>
      <c r="E639" s="5"/>
      <c r="F639" s="34"/>
      <c r="G639" s="2"/>
      <c r="I639" s="40"/>
      <c r="J639" s="40"/>
      <c r="K639" s="40"/>
      <c r="L639" s="5"/>
      <c r="M639" s="5"/>
      <c r="N639" s="40"/>
      <c r="O639" s="3"/>
    </row>
    <row r="640" spans="1:15" x14ac:dyDescent="0.15">
      <c r="A640" s="2"/>
      <c r="B640" s="43"/>
      <c r="C640" s="5"/>
      <c r="D640" s="3"/>
      <c r="E640" s="5"/>
      <c r="F640" s="34"/>
      <c r="G640" s="2"/>
      <c r="I640" s="40"/>
      <c r="J640" s="40"/>
      <c r="K640" s="40"/>
      <c r="L640" s="5"/>
      <c r="M640" s="5"/>
      <c r="N640" s="40"/>
      <c r="O640" s="3"/>
    </row>
    <row r="641" spans="1:15" x14ac:dyDescent="0.15">
      <c r="A641" s="2"/>
      <c r="B641" s="43"/>
      <c r="C641" s="5"/>
      <c r="D641" s="3"/>
      <c r="E641" s="5"/>
      <c r="F641" s="34"/>
      <c r="G641" s="2"/>
      <c r="I641" s="40"/>
      <c r="J641" s="40"/>
      <c r="K641" s="40"/>
      <c r="L641" s="5"/>
      <c r="M641" s="5"/>
      <c r="N641" s="40"/>
      <c r="O641" s="3"/>
    </row>
    <row r="642" spans="1:15" x14ac:dyDescent="0.15">
      <c r="A642" s="2"/>
      <c r="B642" s="43"/>
      <c r="C642" s="5"/>
      <c r="D642" s="3"/>
      <c r="E642" s="5"/>
      <c r="F642" s="34"/>
      <c r="G642" s="2"/>
      <c r="I642" s="40"/>
      <c r="J642" s="40"/>
      <c r="K642" s="40"/>
      <c r="L642" s="5"/>
      <c r="M642" s="5"/>
      <c r="N642" s="40"/>
      <c r="O642" s="3"/>
    </row>
    <row r="643" spans="1:15" x14ac:dyDescent="0.15">
      <c r="A643" s="2"/>
      <c r="B643" s="43"/>
    </row>
  </sheetData>
  <mergeCells count="52">
    <mergeCell ref="N64:N65"/>
    <mergeCell ref="O64:O65"/>
    <mergeCell ref="N59:N60"/>
    <mergeCell ref="O59:O60"/>
    <mergeCell ref="M59:M60"/>
    <mergeCell ref="I59:I60"/>
    <mergeCell ref="J59:J60"/>
    <mergeCell ref="K59:K60"/>
    <mergeCell ref="M64:M65"/>
    <mergeCell ref="B16:O16"/>
    <mergeCell ref="B17:O17"/>
    <mergeCell ref="A8:F8"/>
    <mergeCell ref="A9:F9"/>
    <mergeCell ref="G3:O9"/>
    <mergeCell ref="A3:F3"/>
    <mergeCell ref="A4:F4"/>
    <mergeCell ref="A5:F5"/>
    <mergeCell ref="A6:F6"/>
    <mergeCell ref="A7:F7"/>
    <mergeCell ref="B10:O10"/>
    <mergeCell ref="B11:O11"/>
    <mergeCell ref="B12:O12"/>
    <mergeCell ref="B13:O13"/>
    <mergeCell ref="B14:O14"/>
    <mergeCell ref="B15:O15"/>
    <mergeCell ref="A28:O28"/>
    <mergeCell ref="B23:O23"/>
    <mergeCell ref="B24:O24"/>
    <mergeCell ref="A26:H26"/>
    <mergeCell ref="A27:O27"/>
    <mergeCell ref="A25:O25"/>
    <mergeCell ref="A18:O18"/>
    <mergeCell ref="B19:O19"/>
    <mergeCell ref="B20:O20"/>
    <mergeCell ref="B21:O21"/>
    <mergeCell ref="B22:O22"/>
    <mergeCell ref="G64:G65"/>
    <mergeCell ref="A67:A68"/>
    <mergeCell ref="A29:O30"/>
    <mergeCell ref="B64:B65"/>
    <mergeCell ref="C64:C65"/>
    <mergeCell ref="D64:D65"/>
    <mergeCell ref="E64:E65"/>
    <mergeCell ref="F64:F65"/>
    <mergeCell ref="L59:L60"/>
    <mergeCell ref="B59:B60"/>
    <mergeCell ref="F59:F60"/>
    <mergeCell ref="E59:E60"/>
    <mergeCell ref="D59:D60"/>
    <mergeCell ref="C59:C60"/>
    <mergeCell ref="L64:L65"/>
    <mergeCell ref="K64:K65"/>
  </mergeCells>
  <hyperlinks>
    <hyperlink ref="O32" r:id="rId1" xr:uid="{00000000-0004-0000-0000-000000000000}"/>
    <hyperlink ref="O34" r:id="rId2" xr:uid="{00000000-0004-0000-0000-000001000000}"/>
    <hyperlink ref="O35" r:id="rId3" xr:uid="{00000000-0004-0000-0000-000002000000}"/>
    <hyperlink ref="O36" r:id="rId4" xr:uid="{00000000-0004-0000-0000-000003000000}"/>
    <hyperlink ref="O37" r:id="rId5" xr:uid="{00000000-0004-0000-0000-000004000000}"/>
    <hyperlink ref="O38" r:id="rId6" xr:uid="{00000000-0004-0000-0000-000005000000}"/>
    <hyperlink ref="O39" r:id="rId7" xr:uid="{00000000-0004-0000-0000-000006000000}"/>
    <hyperlink ref="O40" r:id="rId8" xr:uid="{00000000-0004-0000-0000-000007000000}"/>
    <hyperlink ref="O41" r:id="rId9" xr:uid="{00000000-0004-0000-0000-000008000000}"/>
    <hyperlink ref="O42" r:id="rId10" xr:uid="{00000000-0004-0000-0000-000009000000}"/>
    <hyperlink ref="O43" r:id="rId11" xr:uid="{00000000-0004-0000-0000-00000A000000}"/>
    <hyperlink ref="O44" r:id="rId12" xr:uid="{00000000-0004-0000-0000-00000B000000}"/>
    <hyperlink ref="O45" r:id="rId13" xr:uid="{00000000-0004-0000-0000-00000C000000}"/>
    <hyperlink ref="O46" r:id="rId14" xr:uid="{00000000-0004-0000-0000-00000D000000}"/>
    <hyperlink ref="O47" r:id="rId15" xr:uid="{00000000-0004-0000-0000-00000E000000}"/>
    <hyperlink ref="O48" r:id="rId16" xr:uid="{00000000-0004-0000-0000-00000F000000}"/>
    <hyperlink ref="O49" r:id="rId17" xr:uid="{00000000-0004-0000-0000-000010000000}"/>
    <hyperlink ref="O50" r:id="rId18" xr:uid="{00000000-0004-0000-0000-000011000000}"/>
    <hyperlink ref="O51" r:id="rId19" xr:uid="{00000000-0004-0000-0000-000012000000}"/>
    <hyperlink ref="O52" r:id="rId20" xr:uid="{00000000-0004-0000-0000-000013000000}"/>
    <hyperlink ref="O53" r:id="rId21" xr:uid="{00000000-0004-0000-0000-000014000000}"/>
    <hyperlink ref="O54" r:id="rId22" xr:uid="{00000000-0004-0000-0000-000015000000}"/>
    <hyperlink ref="O55" r:id="rId23" xr:uid="{00000000-0004-0000-0000-000016000000}"/>
    <hyperlink ref="O56" r:id="rId24" xr:uid="{00000000-0004-0000-0000-000017000000}"/>
    <hyperlink ref="O58" r:id="rId25" xr:uid="{00000000-0004-0000-0000-000018000000}"/>
    <hyperlink ref="B13" r:id="rId26" xr:uid="{00000000-0004-0000-0000-000019000000}"/>
    <hyperlink ref="O59" r:id="rId27" xr:uid="{00000000-0004-0000-0000-00001A000000}"/>
    <hyperlink ref="O67" r:id="rId28" xr:uid="{00000000-0004-0000-0000-00001B000000}"/>
    <hyperlink ref="O68" r:id="rId29" xr:uid="{00000000-0004-0000-0000-00001C000000}"/>
    <hyperlink ref="O64" r:id="rId30" xr:uid="{00000000-0004-0000-0000-00001D000000}"/>
    <hyperlink ref="O61" r:id="rId31" xr:uid="{00000000-0004-0000-0000-00001E000000}"/>
    <hyperlink ref="O62" r:id="rId32" xr:uid="{00000000-0004-0000-0000-00001F000000}"/>
    <hyperlink ref="O63" r:id="rId33" xr:uid="{00000000-0004-0000-0000-000020000000}"/>
    <hyperlink ref="O69" r:id="rId34" xr:uid="{00000000-0004-0000-0000-000021000000}"/>
    <hyperlink ref="O70" r:id="rId35" xr:uid="{00000000-0004-0000-0000-000022000000}"/>
    <hyperlink ref="O72" r:id="rId36" xr:uid="{00000000-0004-0000-0000-000023000000}"/>
    <hyperlink ref="O66" r:id="rId37" xr:uid="{D23E4F9B-55DD-9245-A1B8-68758ECC63A4}"/>
    <hyperlink ref="O57" r:id="rId38" xr:uid="{ACE8CC5C-6F21-7141-A9F4-97BB4FB439E4}"/>
  </hyperlinks>
  <pageMargins left="0.75" right="0.75" top="1" bottom="1" header="0.5" footer="0.5"/>
  <pageSetup orientation="portrait" r:id="rId39"/>
  <drawing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I54"/>
  <sheetViews>
    <sheetView workbookViewId="0">
      <selection activeCell="F15" sqref="E11:F15"/>
    </sheetView>
  </sheetViews>
  <sheetFormatPr baseColWidth="10" defaultRowHeight="13" x14ac:dyDescent="0.15"/>
  <cols>
    <col min="5" max="5" width="57.5" style="18" customWidth="1"/>
    <col min="6" max="6" width="16.5" bestFit="1" customWidth="1"/>
    <col min="9" max="9" width="16.5" bestFit="1" customWidth="1"/>
  </cols>
  <sheetData>
    <row r="2" spans="5:9" x14ac:dyDescent="0.15">
      <c r="E2" s="24" t="s">
        <v>99</v>
      </c>
      <c r="F2" s="29">
        <f>SUM(F3:F9)</f>
        <v>129460001.39</v>
      </c>
    </row>
    <row r="3" spans="5:9" ht="14" x14ac:dyDescent="0.15">
      <c r="E3" s="21" t="s">
        <v>48</v>
      </c>
      <c r="F3" s="19">
        <v>49920000</v>
      </c>
      <c r="I3" s="17">
        <f>F3+F4+F43</f>
        <v>105920000</v>
      </c>
    </row>
    <row r="4" spans="5:9" ht="14" x14ac:dyDescent="0.15">
      <c r="E4" s="21" t="s">
        <v>49</v>
      </c>
      <c r="F4" s="19">
        <v>10000000</v>
      </c>
    </row>
    <row r="5" spans="5:9" ht="14" x14ac:dyDescent="0.15">
      <c r="E5" s="21" t="s">
        <v>50</v>
      </c>
      <c r="F5" s="19">
        <v>8840000</v>
      </c>
    </row>
    <row r="6" spans="5:9" ht="14" x14ac:dyDescent="0.15">
      <c r="E6" s="21" t="s">
        <v>51</v>
      </c>
      <c r="F6" s="19">
        <v>1</v>
      </c>
    </row>
    <row r="7" spans="5:9" ht="14" x14ac:dyDescent="0.15">
      <c r="E7" s="21" t="s">
        <v>52</v>
      </c>
      <c r="F7" s="20">
        <v>22000000.390000001</v>
      </c>
    </row>
    <row r="8" spans="5:9" ht="14" x14ac:dyDescent="0.15">
      <c r="E8" s="21" t="s">
        <v>53</v>
      </c>
      <c r="F8" s="21">
        <v>19350000</v>
      </c>
    </row>
    <row r="9" spans="5:9" ht="28" x14ac:dyDescent="0.15">
      <c r="E9" s="21" t="s">
        <v>54</v>
      </c>
      <c r="F9" s="20">
        <v>19350000</v>
      </c>
    </row>
    <row r="10" spans="5:9" ht="14" x14ac:dyDescent="0.15">
      <c r="E10" s="25" t="s">
        <v>100</v>
      </c>
      <c r="F10" s="26">
        <f>SUM(F11:F36)</f>
        <v>984102689.44000006</v>
      </c>
    </row>
    <row r="11" spans="5:9" ht="14" x14ac:dyDescent="0.15">
      <c r="E11" s="22" t="s">
        <v>55</v>
      </c>
      <c r="F11" s="23">
        <v>16120000</v>
      </c>
      <c r="I11" s="17">
        <f>F2+F10+F37</f>
        <v>2177387655.71</v>
      </c>
    </row>
    <row r="12" spans="5:9" ht="14" x14ac:dyDescent="0.15">
      <c r="E12" s="22" t="s">
        <v>56</v>
      </c>
      <c r="F12" s="23">
        <v>1040000</v>
      </c>
    </row>
    <row r="13" spans="5:9" ht="14" x14ac:dyDescent="0.15">
      <c r="E13" s="22" t="s">
        <v>57</v>
      </c>
      <c r="F13" s="23">
        <v>19552000</v>
      </c>
    </row>
    <row r="14" spans="5:9" ht="14" x14ac:dyDescent="0.15">
      <c r="E14" s="22" t="s">
        <v>58</v>
      </c>
      <c r="F14" s="23">
        <v>3120000</v>
      </c>
    </row>
    <row r="15" spans="5:9" ht="14" x14ac:dyDescent="0.15">
      <c r="E15" s="22" t="s">
        <v>59</v>
      </c>
      <c r="F15" s="23">
        <v>5200000</v>
      </c>
    </row>
    <row r="16" spans="5:9" ht="14" x14ac:dyDescent="0.15">
      <c r="E16" s="22" t="s">
        <v>60</v>
      </c>
      <c r="F16" s="23">
        <v>60320000</v>
      </c>
    </row>
    <row r="17" spans="5:6" ht="14" x14ac:dyDescent="0.15">
      <c r="E17" s="22" t="s">
        <v>61</v>
      </c>
      <c r="F17" s="23">
        <v>1</v>
      </c>
    </row>
    <row r="18" spans="5:6" ht="14" x14ac:dyDescent="0.15">
      <c r="E18" s="22" t="s">
        <v>62</v>
      </c>
      <c r="F18" s="23">
        <v>2600000</v>
      </c>
    </row>
    <row r="19" spans="5:6" ht="14" x14ac:dyDescent="0.15">
      <c r="E19" s="22" t="s">
        <v>63</v>
      </c>
      <c r="F19" s="23">
        <v>156000</v>
      </c>
    </row>
    <row r="20" spans="5:6" ht="14" x14ac:dyDescent="0.15">
      <c r="E20" s="22" t="s">
        <v>64</v>
      </c>
      <c r="F20" s="23">
        <v>107900000</v>
      </c>
    </row>
    <row r="21" spans="5:6" ht="14" x14ac:dyDescent="0.15">
      <c r="E21" s="22" t="s">
        <v>65</v>
      </c>
      <c r="F21" s="23">
        <v>20000000</v>
      </c>
    </row>
    <row r="22" spans="5:6" ht="14" x14ac:dyDescent="0.15">
      <c r="E22" s="22" t="s">
        <v>66</v>
      </c>
      <c r="F22" s="23">
        <v>101000000</v>
      </c>
    </row>
    <row r="23" spans="5:6" ht="14" x14ac:dyDescent="0.15">
      <c r="E23" s="22" t="s">
        <v>67</v>
      </c>
      <c r="F23" s="23">
        <v>26200000</v>
      </c>
    </row>
    <row r="24" spans="5:6" ht="14" x14ac:dyDescent="0.15">
      <c r="E24" s="22" t="s">
        <v>68</v>
      </c>
      <c r="F24" s="23">
        <v>13104000</v>
      </c>
    </row>
    <row r="25" spans="5:6" ht="14" x14ac:dyDescent="0.15">
      <c r="E25" s="22" t="s">
        <v>69</v>
      </c>
      <c r="F25" s="23">
        <v>13104000</v>
      </c>
    </row>
    <row r="26" spans="5:6" ht="14" x14ac:dyDescent="0.15">
      <c r="E26" s="22" t="s">
        <v>70</v>
      </c>
      <c r="F26" s="23">
        <v>17524000</v>
      </c>
    </row>
    <row r="27" spans="5:6" ht="14" x14ac:dyDescent="0.15">
      <c r="E27" s="22" t="s">
        <v>71</v>
      </c>
      <c r="F27" s="23">
        <v>14999951</v>
      </c>
    </row>
    <row r="28" spans="5:6" ht="14" x14ac:dyDescent="0.15">
      <c r="E28" s="22" t="s">
        <v>72</v>
      </c>
      <c r="F28" s="23">
        <v>1</v>
      </c>
    </row>
    <row r="29" spans="5:6" ht="14" x14ac:dyDescent="0.15">
      <c r="E29" s="22" t="s">
        <v>73</v>
      </c>
      <c r="F29" s="23">
        <v>50000000</v>
      </c>
    </row>
    <row r="30" spans="5:6" ht="14" x14ac:dyDescent="0.15">
      <c r="E30" s="22" t="s">
        <v>74</v>
      </c>
      <c r="F30" s="23">
        <v>18000000</v>
      </c>
    </row>
    <row r="31" spans="5:6" ht="14" x14ac:dyDescent="0.15">
      <c r="E31" s="22" t="s">
        <v>75</v>
      </c>
      <c r="F31" s="23">
        <v>130114736.44</v>
      </c>
    </row>
    <row r="32" spans="5:6" ht="14" x14ac:dyDescent="0.15">
      <c r="E32" s="22" t="s">
        <v>76</v>
      </c>
      <c r="F32" s="23">
        <v>15000000</v>
      </c>
    </row>
    <row r="33" spans="5:6" ht="14" x14ac:dyDescent="0.15">
      <c r="E33" s="22" t="s">
        <v>77</v>
      </c>
      <c r="F33" s="23">
        <v>300000000</v>
      </c>
    </row>
    <row r="34" spans="5:6" ht="14" x14ac:dyDescent="0.15">
      <c r="E34" s="22" t="s">
        <v>78</v>
      </c>
      <c r="F34" s="23">
        <v>10920000</v>
      </c>
    </row>
    <row r="35" spans="5:6" ht="14" x14ac:dyDescent="0.15">
      <c r="E35" s="22" t="s">
        <v>79</v>
      </c>
      <c r="F35" s="23">
        <v>7488000</v>
      </c>
    </row>
    <row r="36" spans="5:6" ht="14" x14ac:dyDescent="0.15">
      <c r="E36" s="22" t="s">
        <v>80</v>
      </c>
      <c r="F36" s="23">
        <v>30640000</v>
      </c>
    </row>
    <row r="37" spans="5:6" ht="14" x14ac:dyDescent="0.15">
      <c r="E37" s="27" t="s">
        <v>98</v>
      </c>
      <c r="F37" s="28">
        <f>SUM(F38:F54)</f>
        <v>1063824964.88</v>
      </c>
    </row>
    <row r="38" spans="5:6" ht="14" x14ac:dyDescent="0.15">
      <c r="E38" s="22" t="s">
        <v>81</v>
      </c>
      <c r="F38" s="23">
        <v>1</v>
      </c>
    </row>
    <row r="39" spans="5:6" ht="14" x14ac:dyDescent="0.15">
      <c r="E39" s="22" t="s">
        <v>82</v>
      </c>
      <c r="F39" s="23">
        <v>1</v>
      </c>
    </row>
    <row r="40" spans="5:6" ht="14" x14ac:dyDescent="0.15">
      <c r="E40" s="22" t="s">
        <v>83</v>
      </c>
      <c r="F40" s="23">
        <v>222596639</v>
      </c>
    </row>
    <row r="41" spans="5:6" ht="14" x14ac:dyDescent="0.15">
      <c r="E41" s="22" t="s">
        <v>84</v>
      </c>
      <c r="F41" s="23">
        <v>105000000</v>
      </c>
    </row>
    <row r="42" spans="5:6" ht="14" x14ac:dyDescent="0.15">
      <c r="E42" s="22" t="s">
        <v>85</v>
      </c>
      <c r="F42" s="23">
        <v>189816640</v>
      </c>
    </row>
    <row r="43" spans="5:6" ht="14" x14ac:dyDescent="0.15">
      <c r="E43" s="22" t="s">
        <v>86</v>
      </c>
      <c r="F43" s="23">
        <v>46000000</v>
      </c>
    </row>
    <row r="44" spans="5:6" ht="14" x14ac:dyDescent="0.15">
      <c r="E44" s="22" t="s">
        <v>87</v>
      </c>
      <c r="F44" s="23">
        <v>34114737.920000002</v>
      </c>
    </row>
    <row r="45" spans="5:6" ht="14" x14ac:dyDescent="0.15">
      <c r="E45" s="22" t="s">
        <v>88</v>
      </c>
      <c r="F45" s="23">
        <v>18000000</v>
      </c>
    </row>
    <row r="46" spans="5:6" ht="14" x14ac:dyDescent="0.15">
      <c r="E46" s="22" t="s">
        <v>89</v>
      </c>
      <c r="F46" s="23">
        <v>23416640</v>
      </c>
    </row>
    <row r="47" spans="5:6" ht="14" x14ac:dyDescent="0.15">
      <c r="E47" s="22" t="s">
        <v>90</v>
      </c>
      <c r="F47" s="23">
        <v>10400000</v>
      </c>
    </row>
    <row r="48" spans="5:6" ht="14" x14ac:dyDescent="0.15">
      <c r="E48" s="22" t="s">
        <v>91</v>
      </c>
      <c r="F48" s="23">
        <v>10400000</v>
      </c>
    </row>
    <row r="49" spans="5:6" ht="14" x14ac:dyDescent="0.15">
      <c r="E49" s="22" t="s">
        <v>92</v>
      </c>
      <c r="F49" s="23">
        <v>25901383</v>
      </c>
    </row>
    <row r="50" spans="5:6" ht="14" x14ac:dyDescent="0.15">
      <c r="E50" s="22" t="s">
        <v>93</v>
      </c>
      <c r="F50" s="23">
        <v>160000000</v>
      </c>
    </row>
    <row r="51" spans="5:6" ht="14" x14ac:dyDescent="0.15">
      <c r="E51" s="22" t="s">
        <v>94</v>
      </c>
      <c r="F51" s="23">
        <v>48416640</v>
      </c>
    </row>
    <row r="52" spans="5:6" ht="14" x14ac:dyDescent="0.15">
      <c r="E52" s="22" t="s">
        <v>95</v>
      </c>
      <c r="F52" s="23">
        <v>140464660</v>
      </c>
    </row>
    <row r="53" spans="5:6" ht="14" x14ac:dyDescent="0.15">
      <c r="E53" s="22" t="s">
        <v>96</v>
      </c>
      <c r="F53" s="23">
        <v>29297621.960000001</v>
      </c>
    </row>
    <row r="54" spans="5:6" ht="14" x14ac:dyDescent="0.15">
      <c r="E54" s="22" t="s">
        <v>97</v>
      </c>
      <c r="F54" s="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ADTVA</dc:creator>
  <cp:lastModifiedBy>Microsoft Office User</cp:lastModifiedBy>
  <cp:lastPrinted>2022-01-22T16:06:52Z</cp:lastPrinted>
  <dcterms:created xsi:type="dcterms:W3CDTF">2021-12-01T23:50:03Z</dcterms:created>
  <dcterms:modified xsi:type="dcterms:W3CDTF">2022-02-01T00:36:27Z</dcterms:modified>
</cp:coreProperties>
</file>